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0965"/>
  </bookViews>
  <sheets>
    <sheet name="Sommaire" sheetId="1" r:id="rId1"/>
    <sheet name="Figure 1" sheetId="4" r:id="rId2"/>
    <sheet name="Tableau 1" sheetId="15" r:id="rId3"/>
    <sheet name="Tableau 2" sheetId="6" r:id="rId4"/>
    <sheet name="Figure 2" sheetId="8" r:id="rId5"/>
    <sheet name="Tableau 3" sheetId="7" r:id="rId6"/>
    <sheet name="Tableau 4" sheetId="11" r:id="rId7"/>
    <sheet name="Tableau 5" sheetId="18" r:id="rId8"/>
    <sheet name="Tableau 6" sheetId="20" r:id="rId9"/>
    <sheet name="Annexe 1" sheetId="21" r:id="rId10"/>
    <sheet name="Annexe 2" sheetId="2" r:id="rId11"/>
    <sheet name="Annexe 3" sheetId="3" r:id="rId12"/>
    <sheet name="Annexe 4" sheetId="24" r:id="rId13"/>
    <sheet name="Annexe 5" sheetId="23" r:id="rId14"/>
    <sheet name="Annexe 6" sheetId="9" r:id="rId15"/>
  </sheets>
  <externalReferences>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8" l="1"/>
  <c r="I12" i="18"/>
  <c r="I8" i="18"/>
  <c r="I6" i="18"/>
  <c r="J7" i="18" s="1"/>
  <c r="O16" i="18"/>
  <c r="O12" i="18"/>
  <c r="O8" i="18"/>
  <c r="O6" i="18" l="1"/>
  <c r="P7" i="18" s="1"/>
  <c r="M16" i="18"/>
  <c r="M12" i="18"/>
  <c r="M8" i="18"/>
  <c r="K16" i="18"/>
  <c r="K12" i="18"/>
  <c r="K8" i="18"/>
  <c r="K6" i="18" s="1"/>
  <c r="G16" i="18"/>
  <c r="E16" i="18"/>
  <c r="C16" i="18"/>
  <c r="G12" i="18"/>
  <c r="E12" i="18"/>
  <c r="C12" i="18"/>
  <c r="G8" i="18"/>
  <c r="E8" i="18"/>
  <c r="C8" i="18"/>
  <c r="J19" i="18" l="1"/>
  <c r="J20" i="18"/>
  <c r="J18" i="18"/>
  <c r="J11" i="18"/>
  <c r="J17" i="18"/>
  <c r="J10" i="18"/>
  <c r="J9" i="18"/>
  <c r="J21" i="18"/>
  <c r="J13" i="18"/>
  <c r="J15" i="18"/>
  <c r="J14" i="18"/>
  <c r="C6" i="18"/>
  <c r="D19" i="18" s="1"/>
  <c r="M6" i="18"/>
  <c r="P20" i="18" s="1"/>
  <c r="E6" i="18"/>
  <c r="F10" i="18" s="1"/>
  <c r="D20" i="18"/>
  <c r="D7" i="18"/>
  <c r="D14" i="18"/>
  <c r="D17" i="18"/>
  <c r="D15" i="18"/>
  <c r="D11" i="18"/>
  <c r="D13" i="18"/>
  <c r="D12" i="18" s="1"/>
  <c r="D10" i="18"/>
  <c r="D21" i="18"/>
  <c r="D18" i="18"/>
  <c r="D9" i="18"/>
  <c r="L20" i="18"/>
  <c r="L7" i="18"/>
  <c r="L17" i="18"/>
  <c r="L14" i="18"/>
  <c r="L19" i="18"/>
  <c r="L15" i="18"/>
  <c r="L13" i="18"/>
  <c r="L18" i="18"/>
  <c r="L21" i="18"/>
  <c r="L10" i="18"/>
  <c r="L11" i="18"/>
  <c r="L9" i="18"/>
  <c r="F13" i="18"/>
  <c r="F21" i="18"/>
  <c r="F20" i="18"/>
  <c r="F19" i="18"/>
  <c r="F17" i="18"/>
  <c r="G6" i="18"/>
  <c r="P14" i="18"/>
  <c r="P10" i="18"/>
  <c r="P17" i="18"/>
  <c r="P13" i="18"/>
  <c r="P12" i="18" s="1"/>
  <c r="P9" i="18"/>
  <c r="P8" i="18" s="1"/>
  <c r="P15" i="18"/>
  <c r="P11" i="18"/>
  <c r="N21" i="18"/>
  <c r="N10" i="18"/>
  <c r="N18" i="18"/>
  <c r="N9" i="18"/>
  <c r="N15" i="18"/>
  <c r="N7" i="18"/>
  <c r="N17" i="18"/>
  <c r="N14" i="18"/>
  <c r="F16" i="18" l="1"/>
  <c r="J12" i="18"/>
  <c r="J16" i="18"/>
  <c r="F18" i="18"/>
  <c r="F14" i="18"/>
  <c r="N20" i="18"/>
  <c r="N13" i="18"/>
  <c r="P21" i="18"/>
  <c r="F9" i="18"/>
  <c r="F8" i="18" s="1"/>
  <c r="F15" i="18"/>
  <c r="F12" i="18" s="1"/>
  <c r="J8" i="18"/>
  <c r="F7" i="18"/>
  <c r="N19" i="18"/>
  <c r="P19" i="18"/>
  <c r="P18" i="18"/>
  <c r="F11" i="18"/>
  <c r="N11" i="18"/>
  <c r="N8" i="18" s="1"/>
  <c r="H14" i="18"/>
  <c r="H13" i="18"/>
  <c r="H9" i="18"/>
  <c r="H15" i="18"/>
  <c r="H21" i="18"/>
  <c r="H11" i="18"/>
  <c r="H17" i="18"/>
  <c r="H18" i="18"/>
  <c r="H10" i="18"/>
  <c r="H20" i="18"/>
  <c r="H19" i="18"/>
  <c r="H7" i="18"/>
  <c r="N16" i="18"/>
  <c r="L12" i="18"/>
  <c r="P16" i="18"/>
  <c r="N12" i="18"/>
  <c r="D8" i="18"/>
  <c r="L8" i="18"/>
  <c r="L16" i="18"/>
  <c r="D16" i="18"/>
  <c r="H8" i="18" l="1"/>
  <c r="H16" i="18"/>
  <c r="H12" i="18"/>
</calcChain>
</file>

<file path=xl/sharedStrings.xml><?xml version="1.0" encoding="utf-8"?>
<sst xmlns="http://schemas.openxmlformats.org/spreadsheetml/2006/main" count="894" uniqueCount="281">
  <si>
    <t>Sommaire</t>
  </si>
  <si>
    <t>Sexe</t>
  </si>
  <si>
    <t>homme</t>
  </si>
  <si>
    <t>femme</t>
  </si>
  <si>
    <t>général</t>
  </si>
  <si>
    <t>technologique</t>
  </si>
  <si>
    <t>professionnel</t>
  </si>
  <si>
    <t>Très bien</t>
  </si>
  <si>
    <t>Bien</t>
  </si>
  <si>
    <t>Assez bien</t>
  </si>
  <si>
    <t>Passable</t>
  </si>
  <si>
    <t>Agriculteurs, artisan</t>
  </si>
  <si>
    <t>Cadre</t>
  </si>
  <si>
    <t>Profession intermédiaire</t>
  </si>
  <si>
    <t>Employé, ouvrier</t>
  </si>
  <si>
    <t>Inactif</t>
  </si>
  <si>
    <t>NC</t>
  </si>
  <si>
    <t>Individu de référence</t>
  </si>
  <si>
    <t>Ecart de probabilité par rapport à l'individu de référence</t>
  </si>
  <si>
    <t>Significativité</t>
  </si>
  <si>
    <t>Indicateur de précarité</t>
  </si>
  <si>
    <t>Femme</t>
  </si>
  <si>
    <t>Référence</t>
  </si>
  <si>
    <t>Homme</t>
  </si>
  <si>
    <t>***</t>
  </si>
  <si>
    <t>Type de baccalauréat</t>
  </si>
  <si>
    <t>Général</t>
  </si>
  <si>
    <t>Technologique</t>
  </si>
  <si>
    <t>Professionnel</t>
  </si>
  <si>
    <t>Mention au baccalauréat</t>
  </si>
  <si>
    <t>Bien/Très bien</t>
  </si>
  <si>
    <t>Assez Bien</t>
  </si>
  <si>
    <t>Passable/2nd groupe</t>
  </si>
  <si>
    <t>Retard dans les études secondaires (référence = non)</t>
  </si>
  <si>
    <t>**</t>
  </si>
  <si>
    <t>-</t>
  </si>
  <si>
    <t>n.s.</t>
  </si>
  <si>
    <t>PACES</t>
  </si>
  <si>
    <t>STS</t>
  </si>
  <si>
    <t>IUT</t>
  </si>
  <si>
    <t>- 3,8 points</t>
  </si>
  <si>
    <t>- 2,9 points</t>
  </si>
  <si>
    <t>précaires boursiers</t>
  </si>
  <si>
    <t>non précaires boursiers</t>
  </si>
  <si>
    <t>précaires non boursiers</t>
  </si>
  <si>
    <t>non précaires non boursiers</t>
  </si>
  <si>
    <t>Ensemble</t>
  </si>
  <si>
    <t>CPGE, écoles de commerce ou d'ingénieurs</t>
  </si>
  <si>
    <t>Licence</t>
  </si>
  <si>
    <t>Filières paramédicales</t>
  </si>
  <si>
    <t>Autre</t>
  </si>
  <si>
    <t>Est très ou assez satisfait de l'orientation</t>
  </si>
  <si>
    <t>A trouvé l'orientation très ou plutôt complexe</t>
  </si>
  <si>
    <t>Probabilité d'être inscrit dans la formation souhaitée</t>
  </si>
  <si>
    <t>Probabilité d'être inscrit dans une formation longue (CPGE, écoles, PACES)</t>
  </si>
  <si>
    <t>+ 5,2 points</t>
  </si>
  <si>
    <t>- 5,6 points</t>
  </si>
  <si>
    <t>- 20,3 points</t>
  </si>
  <si>
    <t>- 9,7 points</t>
  </si>
  <si>
    <t>- 24,7 points</t>
  </si>
  <si>
    <t>+ 7,9 points</t>
  </si>
  <si>
    <t>+ 7,4 points</t>
  </si>
  <si>
    <t>Retard dans les études secondaires (réf = non)</t>
  </si>
  <si>
    <t>- 3,7 points</t>
  </si>
  <si>
    <t>- 2,8 points</t>
  </si>
  <si>
    <t>Précaire boursier</t>
  </si>
  <si>
    <t>Non précaire boursier</t>
  </si>
  <si>
    <t>Non précaire non boursier</t>
  </si>
  <si>
    <t>Précaire non boursier</t>
  </si>
  <si>
    <t>- 2,5 points</t>
  </si>
  <si>
    <t>- 1,4 point</t>
  </si>
  <si>
    <t>+ 12,8 points</t>
  </si>
  <si>
    <t>- 4,7 points</t>
  </si>
  <si>
    <t>- 3,9 points</t>
  </si>
  <si>
    <t>+ 27,1 points</t>
  </si>
  <si>
    <t>Satisfaction (très ou assez satisfait)</t>
  </si>
  <si>
    <t>contenu des études</t>
  </si>
  <si>
    <t>suivi et encadrement</t>
  </si>
  <si>
    <t>évaluations</t>
  </si>
  <si>
    <t>adéquation contenu de la formation à la description</t>
  </si>
  <si>
    <t>Difficultés liées aux études (grandes ou très grandes difficultés)</t>
  </si>
  <si>
    <t>à suivre</t>
  </si>
  <si>
    <t>à s'organiser</t>
  </si>
  <si>
    <t>à s'intéresser</t>
  </si>
  <si>
    <t>Absences aux cours</t>
  </si>
  <si>
    <t>Souvent</t>
  </si>
  <si>
    <t xml:space="preserve">Parfois </t>
  </si>
  <si>
    <t>Exceptionnellement</t>
  </si>
  <si>
    <t>Jamais</t>
  </si>
  <si>
    <t>ensemble</t>
  </si>
  <si>
    <t>Passage en deuxième année</t>
  </si>
  <si>
    <t>Redoublement</t>
  </si>
  <si>
    <t>Réorientation</t>
  </si>
  <si>
    <t>retour au sommaire</t>
  </si>
  <si>
    <t>PCS du parent référent</t>
  </si>
  <si>
    <t>Situation vis-à-vis de l'emploi</t>
  </si>
  <si>
    <t>Occupe un emploi au 1er mars 2015</t>
  </si>
  <si>
    <t>dont alternance</t>
  </si>
  <si>
    <t>dont CDD, contrat saisonnier, vacation</t>
  </si>
  <si>
    <t>dont intérim ou travail temporaire</t>
  </si>
  <si>
    <t>dont CDI, fonctionnaire, fonctionnaire stagiaire</t>
  </si>
  <si>
    <t>dont stage</t>
  </si>
  <si>
    <t>Situation vis-à-vis du logement</t>
  </si>
  <si>
    <t>Décohabitant au 1er mars 2015</t>
  </si>
  <si>
    <t>dont locataire</t>
  </si>
  <si>
    <t>dont aucune aide familiale pour les dépenses liées au logement</t>
  </si>
  <si>
    <t>Travail régulier de 15h ou plus par semaine</t>
  </si>
  <si>
    <t>Travail occasionnel</t>
  </si>
  <si>
    <t>Situation vis-à-vis des ressources personnelles depuis juillet 2014</t>
  </si>
  <si>
    <t>Indemnités de stage</t>
  </si>
  <si>
    <t>Aide financière de la famille</t>
  </si>
  <si>
    <t>Ressources du conjoint</t>
  </si>
  <si>
    <t>Bourse, allocation d'études</t>
  </si>
  <si>
    <t>Allocation logement</t>
  </si>
  <si>
    <t>Allocation chômage</t>
  </si>
  <si>
    <t>Prestations familiales</t>
  </si>
  <si>
    <t>Aucune ressource</t>
  </si>
  <si>
    <t>Difficultés personnelles</t>
  </si>
  <si>
    <t>Difficultés de logement</t>
  </si>
  <si>
    <t>Difficultés de transport</t>
  </si>
  <si>
    <t>Problèmes de santé</t>
  </si>
  <si>
    <t>Problèmes familiaux</t>
  </si>
  <si>
    <t>dont autre</t>
  </si>
  <si>
    <t>ensemble des précaires</t>
  </si>
  <si>
    <t>ensemble des non précaires</t>
  </si>
  <si>
    <t>ensemble des boursiers</t>
  </si>
  <si>
    <t>ensemble des non boursiers</t>
  </si>
  <si>
    <t>S'est inscrit dans la formation et la spécialité souhaitée</t>
  </si>
  <si>
    <t>Arrêt provisoire des études supérieures</t>
  </si>
  <si>
    <t>Arrêt définitif des études supérieures</t>
  </si>
  <si>
    <t>Précaires</t>
  </si>
  <si>
    <t>Non précaires</t>
  </si>
  <si>
    <t>Travail régulier de moins de 15h par semaine</t>
  </si>
  <si>
    <t>+ 1,6 point</t>
  </si>
  <si>
    <t>Non diplômés</t>
  </si>
  <si>
    <t>Diplômés</t>
  </si>
  <si>
    <t>%</t>
  </si>
  <si>
    <t>Plus haut diplôme</t>
  </si>
  <si>
    <t>DUT</t>
  </si>
  <si>
    <t>BTS</t>
  </si>
  <si>
    <t>Autre bac +2</t>
  </si>
  <si>
    <t>Dont inférieur à Bac +2</t>
  </si>
  <si>
    <t>Dont Bac +2</t>
  </si>
  <si>
    <t>Dont Bac +3</t>
  </si>
  <si>
    <t>Licence professionnelle</t>
  </si>
  <si>
    <t>Autre bac +3</t>
  </si>
  <si>
    <t>Dont Bac +5</t>
  </si>
  <si>
    <t>Master universitaire</t>
  </si>
  <si>
    <t>Diplôme d'école d'ingénieur</t>
  </si>
  <si>
    <t>Diplôme d'école de commerce</t>
  </si>
  <si>
    <t>Autre bac +5</t>
  </si>
  <si>
    <t>Dont autre niveau indéterminé</t>
  </si>
  <si>
    <t>Formation suivie à la rentrée 2014</t>
  </si>
  <si>
    <t>CPGE, PACES, écoles</t>
  </si>
  <si>
    <t>Autres formations</t>
  </si>
  <si>
    <t>+ 17,4 points</t>
  </si>
  <si>
    <t>+ 6,5 points</t>
  </si>
  <si>
    <t>+ 2,8 points</t>
  </si>
  <si>
    <t>+ 4,8 points</t>
  </si>
  <si>
    <t>+ 13,4 points</t>
  </si>
  <si>
    <t>+ 12,3 points</t>
  </si>
  <si>
    <t>- 4,8 points</t>
  </si>
  <si>
    <t>- 1,7 point</t>
  </si>
  <si>
    <t>+ 3,6 points</t>
  </si>
  <si>
    <t>- 2,7 points</t>
  </si>
  <si>
    <t>- 14,9 points</t>
  </si>
  <si>
    <t>+ 10,1 points</t>
  </si>
  <si>
    <t>+ 10,2 points</t>
  </si>
  <si>
    <t>- 4,3 points</t>
  </si>
  <si>
    <t>- 23,7 points</t>
  </si>
  <si>
    <t>+ 11,9 points</t>
  </si>
  <si>
    <t>+ 24,5 points</t>
  </si>
  <si>
    <t>- 3,4 points</t>
  </si>
  <si>
    <t>+ 13,5 points</t>
  </si>
  <si>
    <t>- 8,5 points</t>
  </si>
  <si>
    <t>Probabilité que le plus haut diplôme obtenu soit d'un niveau bac +3</t>
  </si>
  <si>
    <t>Probabilité que le plus haut diplôme obtenu soit d'un niveau bac +2</t>
  </si>
  <si>
    <t>Probabilité que le plus haut diplôme obtenu soit d'un niveau bac +5</t>
  </si>
  <si>
    <t>+ 1,4 point</t>
  </si>
  <si>
    <t>Précaires non boursiers 
(7 %)</t>
  </si>
  <si>
    <t>Précaires boursiers 
(8 %)</t>
  </si>
  <si>
    <t>Non précaires boursiers 
(32 %)</t>
  </si>
  <si>
    <t>Ensemble
(100 %)</t>
  </si>
  <si>
    <t>Non précaires non boursiers (53 %)</t>
  </si>
  <si>
    <t>Figure 2 – Taux d’inscription semestriel dans l’enseignement supérieur des étudiants néo-bacheliers 2014 selon la situation de précarité et le statut boursier en 2014-2015 (en %)</t>
  </si>
  <si>
    <t>ensemble des précaires (hors abandon entre octobre 2014 et mars 2015)</t>
  </si>
  <si>
    <t xml:space="preserve">Série du baccalauréat </t>
  </si>
  <si>
    <t>Retard dans les études secondaires</t>
  </si>
  <si>
    <t>Tableau 6 - Modélisation de la diplomation des étudiants néo-bacheliers 2014 à la rentrée 2021 selon la situation de précarité et le statut boursier en 2014-2015</t>
  </si>
  <si>
    <t>Champ : France métropolitaine + DROM hors Mayotte, bacheliers 2014</t>
  </si>
  <si>
    <t>Source : Panel de bacheliers 2014, MESR-SIES</t>
  </si>
  <si>
    <t>Champ : France métropolitaine + DROM hors Mayotte, bacheliers 2014 ayant poursuivi leurs études dans l’enseignement supérieur à la rentrée 2014</t>
  </si>
  <si>
    <t>Tableau 1 - Ressources personnelles, entre juillet 2014 et mars 2015, des étudiants néo-bacheliers 2014, selon leur situation de précarité et le statut boursier (en %)</t>
  </si>
  <si>
    <t>Figure 1 – Taux d’inscription semestriel dans l’enseignement supérieur des bacheliers 2014 selon la situation de précarité en 2014-2015 (en %)</t>
  </si>
  <si>
    <t>Tableau 4 - Résultats de la première année (passage, redoublement, réorientation, abandon) des étudiants néo-bacheliers 2014 selon la situation de précarité et le statut boursier (en %)</t>
  </si>
  <si>
    <t>Tableau 5 – Situation de diplomation des étudiants néo-bacheliers 2014 à la rentrée 2021 selon la situation de précarité et le statut boursier en 2014-2015 (en %)</t>
  </si>
  <si>
    <t>Annexe 1 - Proportions de bacheliers 2014 ayant répondu "oui" aux différentes questions constitutives de l'indicateur de précarité (en %)</t>
  </si>
  <si>
    <t>Annexe 2 - Caractéristiques des bacheliers 2014 selon la situation de précarité en 2014-2015 (en %)</t>
  </si>
  <si>
    <t>Tableau 2 – Formation suivie à la rentrée 2014 par les étudiants néo-bacheliers 2014 selon la situation de précarité et le statut boursier (en %)</t>
  </si>
  <si>
    <t>Tableau 3 - Processus d’orientation des étudiants néo-bacheliers 2014, satisfaction, difficultés et absences dans leurs études selon la situation de précarité et le statut boursier (en %)</t>
  </si>
  <si>
    <t>Dans l'ensemble des bacheliers 2014</t>
  </si>
  <si>
    <t>Dans les bacheliers 2014 inscrits dans l'enseignement supérieur après le baccalauréat</t>
  </si>
  <si>
    <t>Annexe 1 - Proportions de bacheliers 2014 ayant répondu "oui" à au moins une des questions constitutives de l'indicateur de précarité (en %)</t>
  </si>
  <si>
    <t>dont arrêt des études au 1er mars 2015 pour raisons financières</t>
  </si>
  <si>
    <t>dont non inscription dans la formation souhaitée en raison d'un coût trop élevé</t>
  </si>
  <si>
    <t>dont problèmes pour payer les dépenses de base</t>
  </si>
  <si>
    <t>dont arrêt des études au 1er mars 2015 pour raisons financières ET problèmes pour payer les dépenses de base</t>
  </si>
  <si>
    <t>dont non inscription dans la formation souhaitée en raison d'un coût trop élevé ET problèmes pour payer les dépenses de base</t>
  </si>
  <si>
    <t>NB : il n'est pas possible qu'un bachelier 2014 ait répondu "oui" aux trois questions constitutives de l'indicateur de précarité puisque s'il a arrêté ses études au 1er mars pour raison financière, on ne lui demande pas pour quelle raison il ne s'est pas inscrit dans la formation souhaitée (il ne suit pas d'études à ce moment là)</t>
  </si>
  <si>
    <t>Indicateur de précarité et statut boursier</t>
  </si>
  <si>
    <t>Non précaire</t>
  </si>
  <si>
    <t>Précaire</t>
  </si>
  <si>
    <t>+ 3,4 points</t>
  </si>
  <si>
    <t>- 3,6 points</t>
  </si>
  <si>
    <t>- 2,4 points</t>
  </si>
  <si>
    <t>+ 17,3 points</t>
  </si>
  <si>
    <t>- 4,1 points</t>
  </si>
  <si>
    <t>- 2,6 points</t>
  </si>
  <si>
    <t>- 10,2 points</t>
  </si>
  <si>
    <t>+ 8,9 points</t>
  </si>
  <si>
    <t>+ 1,7 point</t>
  </si>
  <si>
    <t>- 23,9 points</t>
  </si>
  <si>
    <t>+ 24,6 points</t>
  </si>
  <si>
    <t>- 3,5 points</t>
  </si>
  <si>
    <t>+ 13,9 points</t>
  </si>
  <si>
    <t>- 5,1 points</t>
  </si>
  <si>
    <t>+ 10,3 points</t>
  </si>
  <si>
    <t>- 7,3 points</t>
  </si>
  <si>
    <t>+ 5,3 points</t>
  </si>
  <si>
    <t>- 24,5 points</t>
  </si>
  <si>
    <t>+ 27,3 points</t>
  </si>
  <si>
    <t>+ 7,5 points</t>
  </si>
  <si>
    <t>+ 12,7 points</t>
  </si>
  <si>
    <t>Modalité statistiquement significative au seuil de 1 % (***), au seuil de 5 % (**), au seuil de 10 % (*), non significative au seuil de 10 % (n.s.).</t>
  </si>
  <si>
    <t>- 23,8 points</t>
  </si>
  <si>
    <t>- 59,8 points</t>
  </si>
  <si>
    <t>+ 9,2 points</t>
  </si>
  <si>
    <t>Probabilité d'être inscrit dans l'enseignement supérieur en octobre 2016</t>
  </si>
  <si>
    <t>Probabilité d'être inscrit dans l'enseignement supérieur en octobre 2018</t>
  </si>
  <si>
    <t>- 35,9 points</t>
  </si>
  <si>
    <t>- 60,4 points</t>
  </si>
  <si>
    <t>+ 23,6 points</t>
  </si>
  <si>
    <t>- 1,6 point</t>
  </si>
  <si>
    <t>+ 10,9 points</t>
  </si>
  <si>
    <t>Probabilité d'être inscrit dans l'enseignement supérieur en octobre 2014</t>
  </si>
  <si>
    <t>- 9,5 points</t>
  </si>
  <si>
    <t>- 46,4 points</t>
  </si>
  <si>
    <t>+ 11,7 points</t>
  </si>
  <si>
    <t>+ 9,8 points</t>
  </si>
  <si>
    <t xml:space="preserve">Annexe 5 - Modélisation de l’inscription dans une filière longue sélective </t>
  </si>
  <si>
    <t>Annexe 6 - Modélisation de l’inscription dans la formation souhaitée</t>
  </si>
  <si>
    <t>Annexe 3 - Modélisation de la probabilité d'être inscrit dans l'enseignement supérieur des bacheliers 2014 à la rentrée 2014, deux ans et quatre ans après l'obtention du baccalauréat</t>
  </si>
  <si>
    <t>Annexe 4 - Modélisation de la probabilité d'être inscrit dans l'enseignement supérieur des étudiants néo-bacheliers 2014 deux ans et quatre ans après l'obtention du baccalauréat</t>
  </si>
  <si>
    <t>Probabilité d'être toujours inscrit dans l'enseignement supérieur en octobre 2016</t>
  </si>
  <si>
    <t>Probabilité d'être toujours inscrit dans l'enseignement supérieur en octobre 2018</t>
  </si>
  <si>
    <t>- 13,7 points</t>
  </si>
  <si>
    <t>- 36,3 points</t>
  </si>
  <si>
    <t>+ 10,5 points</t>
  </si>
  <si>
    <t>+ 6,3 points</t>
  </si>
  <si>
    <t>- 14,7 points</t>
  </si>
  <si>
    <t>- 5,5 points</t>
  </si>
  <si>
    <t>- 44,1 points</t>
  </si>
  <si>
    <t>+ 17,9 points</t>
  </si>
  <si>
    <t>*</t>
  </si>
  <si>
    <t>- 1,8 point</t>
  </si>
  <si>
    <t>+ 14,6 points</t>
  </si>
  <si>
    <t>- 2,3 points</t>
  </si>
  <si>
    <t>- 7,2 points</t>
  </si>
  <si>
    <t>- 13,8 points</t>
  </si>
  <si>
    <t>- 14,4 points</t>
  </si>
  <si>
    <t>- 5,8 points</t>
  </si>
  <si>
    <t>Ensemble des précaires
(15 %)</t>
  </si>
  <si>
    <t>Ensemble des non précaires (85 %)</t>
  </si>
  <si>
    <t>- 33,0 points</t>
  </si>
  <si>
    <t>- 3,0 points</t>
  </si>
  <si>
    <t>- 6,0 points</t>
  </si>
  <si>
    <t>- 4,0 points</t>
  </si>
  <si>
    <t>+ 3,0 points</t>
  </si>
  <si>
    <t>+ 16,0 points</t>
  </si>
  <si>
    <t>- 24,0 points</t>
  </si>
  <si>
    <t>- 20,0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</si>
</sst>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b/>
      <sz val="14"/>
      <color rgb="FF000000"/>
      <name val="Calibri"/>
      <family val="2"/>
      <scheme val="minor"/>
    </font>
    <font>
      <b/>
      <i/>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57">
    <xf numFmtId="0" fontId="0" fillId="0" borderId="0" xfId="0"/>
    <xf numFmtId="0" fontId="0" fillId="0" borderId="1" xfId="0" applyBorder="1"/>
    <xf numFmtId="0" fontId="0" fillId="0" borderId="6" xfId="0" applyBorder="1"/>
    <xf numFmtId="0" fontId="1" fillId="0" borderId="3" xfId="0" applyFont="1" applyBorder="1" applyAlignment="1">
      <alignment horizontal="center"/>
    </xf>
    <xf numFmtId="0" fontId="0" fillId="0" borderId="8" xfId="0" applyBorder="1" applyAlignment="1">
      <alignment horizontal="center" vertical="center"/>
    </xf>
    <xf numFmtId="0" fontId="0" fillId="0" borderId="3" xfId="0" applyBorder="1"/>
    <xf numFmtId="0" fontId="0" fillId="0" borderId="3" xfId="0" applyBorder="1" applyAlignment="1">
      <alignment horizontal="center" wrapText="1"/>
    </xf>
    <xf numFmtId="0" fontId="0" fillId="0" borderId="9" xfId="0" applyBorder="1" applyAlignment="1">
      <alignment horizontal="center" vertical="center"/>
    </xf>
    <xf numFmtId="0" fontId="1" fillId="0" borderId="10" xfId="0" applyFont="1" applyBorder="1"/>
    <xf numFmtId="0" fontId="0" fillId="0" borderId="11" xfId="0" applyBorder="1"/>
    <xf numFmtId="0" fontId="0" fillId="0" borderId="12" xfId="0" applyBorder="1"/>
    <xf numFmtId="0" fontId="1" fillId="0" borderId="6" xfId="0" applyFont="1" applyBorder="1"/>
    <xf numFmtId="0" fontId="0" fillId="0" borderId="6" xfId="0" applyBorder="1" applyAlignment="1">
      <alignment horizontal="center"/>
    </xf>
    <xf numFmtId="0" fontId="1" fillId="0" borderId="6" xfId="0" applyFont="1" applyBorder="1" applyAlignment="1">
      <alignment horizontal="center"/>
    </xf>
    <xf numFmtId="0" fontId="0" fillId="0" borderId="5" xfId="0" applyBorder="1"/>
    <xf numFmtId="0" fontId="0" fillId="0" borderId="5" xfId="0" quotePrefix="1" applyBorder="1" applyAlignment="1">
      <alignment horizontal="center"/>
    </xf>
    <xf numFmtId="0" fontId="0" fillId="0" borderId="4" xfId="0" applyBorder="1" applyAlignment="1">
      <alignment horizontal="center" vertical="center"/>
    </xf>
    <xf numFmtId="0" fontId="1" fillId="0" borderId="3" xfId="0" applyFont="1" applyBorder="1"/>
    <xf numFmtId="0" fontId="0" fillId="0" borderId="3" xfId="0" applyBorder="1" applyAlignment="1">
      <alignment horizontal="center"/>
    </xf>
    <xf numFmtId="0" fontId="0" fillId="0" borderId="6" xfId="0" quotePrefix="1" applyBorder="1" applyAlignment="1">
      <alignment horizontal="center"/>
    </xf>
    <xf numFmtId="0" fontId="1" fillId="0" borderId="5" xfId="0" applyFont="1" applyBorder="1" applyAlignment="1">
      <alignment horizontal="center"/>
    </xf>
    <xf numFmtId="0" fontId="1" fillId="0" borderId="1" xfId="0" applyFont="1" applyBorder="1"/>
    <xf numFmtId="0" fontId="0" fillId="0" borderId="1" xfId="0" quotePrefix="1" applyBorder="1" applyAlignment="1">
      <alignment horizontal="center"/>
    </xf>
    <xf numFmtId="0" fontId="0" fillId="0" borderId="2" xfId="0" applyBorder="1" applyAlignment="1">
      <alignment horizontal="center" vertical="center"/>
    </xf>
    <xf numFmtId="0" fontId="0" fillId="0" borderId="8" xfId="0" applyBorder="1" applyAlignment="1">
      <alignment horizontal="center" wrapText="1"/>
    </xf>
    <xf numFmtId="0" fontId="0" fillId="0" borderId="6" xfId="0" quotePrefix="1" applyBorder="1" applyAlignment="1">
      <alignment horizontal="center" wrapText="1"/>
    </xf>
    <xf numFmtId="0" fontId="0" fillId="0" borderId="9" xfId="0" applyBorder="1"/>
    <xf numFmtId="0" fontId="0" fillId="0" borderId="11" xfId="0" applyFill="1" applyBorder="1"/>
    <xf numFmtId="0" fontId="0" fillId="0" borderId="12" xfId="0" applyFill="1" applyBorder="1"/>
    <xf numFmtId="0" fontId="0" fillId="0" borderId="13" xfId="0" applyBorder="1" applyAlignment="1">
      <alignment horizontal="center" vertical="center"/>
    </xf>
    <xf numFmtId="0" fontId="2" fillId="0" borderId="13" xfId="0" applyFont="1" applyBorder="1" applyAlignment="1">
      <alignment horizontal="right" vertical="center"/>
    </xf>
    <xf numFmtId="0" fontId="0" fillId="0" borderId="13" xfId="0" applyBorder="1"/>
    <xf numFmtId="0" fontId="2" fillId="0" borderId="13" xfId="0" applyFont="1" applyBorder="1" applyAlignment="1">
      <alignment horizontal="right" vertical="center" wrapText="1"/>
    </xf>
    <xf numFmtId="0" fontId="3" fillId="0" borderId="13" xfId="0" applyFont="1" applyBorder="1" applyAlignment="1">
      <alignment vertical="center"/>
    </xf>
    <xf numFmtId="0" fontId="3" fillId="0" borderId="13" xfId="0" applyFont="1" applyBorder="1" applyAlignment="1">
      <alignment horizontal="center" vertical="center" wrapText="1"/>
    </xf>
    <xf numFmtId="0" fontId="0" fillId="0" borderId="3" xfId="0" applyBorder="1" applyAlignment="1"/>
    <xf numFmtId="0" fontId="0" fillId="0" borderId="9" xfId="0" applyBorder="1" applyAlignment="1"/>
    <xf numFmtId="0" fontId="0" fillId="0" borderId="3" xfId="0" applyBorder="1" applyAlignment="1">
      <alignment wrapText="1"/>
    </xf>
    <xf numFmtId="0" fontId="0" fillId="0" borderId="9" xfId="0" applyBorder="1" applyAlignment="1">
      <alignment wrapText="1"/>
    </xf>
    <xf numFmtId="0" fontId="0" fillId="0" borderId="8" xfId="0" applyBorder="1" applyAlignment="1">
      <alignment horizontal="center"/>
    </xf>
    <xf numFmtId="0" fontId="0" fillId="0" borderId="4" xfId="0" applyBorder="1" applyAlignment="1">
      <alignment wrapText="1"/>
    </xf>
    <xf numFmtId="0" fontId="1" fillId="0" borderId="0" xfId="0" applyFont="1" applyAlignment="1">
      <alignment horizontal="left" vertical="center"/>
    </xf>
    <xf numFmtId="0" fontId="2" fillId="0" borderId="13" xfId="0" applyFont="1" applyBorder="1" applyAlignment="1">
      <alignment horizontal="center" vertical="center" wrapText="1"/>
    </xf>
    <xf numFmtId="0" fontId="2" fillId="0" borderId="13" xfId="0" applyFont="1" applyBorder="1" applyAlignment="1">
      <alignment vertical="center"/>
    </xf>
    <xf numFmtId="0" fontId="1" fillId="0" borderId="0" xfId="0" applyFont="1"/>
    <xf numFmtId="0" fontId="0" fillId="0" borderId="13" xfId="0" applyFont="1" applyBorder="1" applyAlignment="1">
      <alignment horizontal="right"/>
    </xf>
    <xf numFmtId="0" fontId="0" fillId="0" borderId="13" xfId="0" applyFont="1" applyBorder="1" applyAlignment="1">
      <alignment horizontal="right" wrapText="1"/>
    </xf>
    <xf numFmtId="0" fontId="0" fillId="0" borderId="13" xfId="0" applyFont="1" applyBorder="1" applyAlignment="1">
      <alignment wrapText="1"/>
    </xf>
    <xf numFmtId="0" fontId="3" fillId="0"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Border="1" applyAlignment="1">
      <alignment horizontal="center" vertical="center"/>
    </xf>
    <xf numFmtId="0" fontId="0" fillId="0" borderId="0" xfId="0" applyBorder="1"/>
    <xf numFmtId="0" fontId="0" fillId="0" borderId="14" xfId="0" applyBorder="1"/>
    <xf numFmtId="0" fontId="1" fillId="0" borderId="16" xfId="0" applyFont="1" applyBorder="1"/>
    <xf numFmtId="0" fontId="1" fillId="0" borderId="11" xfId="0" applyFont="1" applyBorder="1"/>
    <xf numFmtId="1" fontId="4" fillId="0" borderId="21" xfId="0" applyNumberFormat="1" applyFont="1" applyBorder="1" applyAlignment="1">
      <alignment horizontal="center" vertical="center"/>
    </xf>
    <xf numFmtId="1" fontId="4" fillId="0" borderId="23" xfId="0" applyNumberFormat="1" applyFont="1" applyBorder="1" applyAlignment="1">
      <alignment horizontal="center" vertical="center"/>
    </xf>
    <xf numFmtId="0" fontId="7" fillId="0" borderId="0" xfId="1"/>
    <xf numFmtId="0" fontId="7" fillId="0" borderId="0" xfId="1" applyAlignment="1">
      <alignment horizontal="left" vertical="center"/>
    </xf>
    <xf numFmtId="0" fontId="1" fillId="0" borderId="10" xfId="0" applyFont="1" applyFill="1" applyBorder="1"/>
    <xf numFmtId="0" fontId="0" fillId="0" borderId="8" xfId="0" applyBorder="1"/>
    <xf numFmtId="0" fontId="0" fillId="0" borderId="0" xfId="0" applyBorder="1" applyAlignment="1">
      <alignment horizontal="center"/>
    </xf>
    <xf numFmtId="0" fontId="0" fillId="0" borderId="0" xfId="0" applyFill="1"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left" vertical="center" wrapText="1"/>
    </xf>
    <xf numFmtId="1" fontId="0" fillId="0" borderId="13" xfId="0" applyNumberFormat="1" applyBorder="1" applyAlignment="1">
      <alignment horizontal="center" vertical="center"/>
    </xf>
    <xf numFmtId="1" fontId="0" fillId="0" borderId="13" xfId="0" applyNumberFormat="1" applyFont="1" applyBorder="1" applyAlignment="1">
      <alignment horizontal="center" vertical="center"/>
    </xf>
    <xf numFmtId="1" fontId="3" fillId="0" borderId="13"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1" fillId="0" borderId="24" xfId="0" applyNumberFormat="1" applyFont="1" applyBorder="1" applyAlignment="1">
      <alignment horizontal="center" vertical="center"/>
    </xf>
    <xf numFmtId="1" fontId="1" fillId="0" borderId="29" xfId="0" applyNumberFormat="1" applyFont="1" applyBorder="1" applyAlignment="1">
      <alignment horizontal="center" vertical="center"/>
    </xf>
    <xf numFmtId="1" fontId="1" fillId="0" borderId="22" xfId="0" applyNumberFormat="1" applyFont="1" applyBorder="1" applyAlignment="1">
      <alignment horizontal="center" vertical="center"/>
    </xf>
    <xf numFmtId="1" fontId="1" fillId="0" borderId="31" xfId="0" applyNumberFormat="1" applyFont="1" applyBorder="1" applyAlignment="1">
      <alignment horizontal="center" vertical="center"/>
    </xf>
    <xf numFmtId="1" fontId="1" fillId="0" borderId="20" xfId="0" applyNumberFormat="1" applyFont="1" applyBorder="1" applyAlignment="1">
      <alignment horizontal="center" vertical="center"/>
    </xf>
    <xf numFmtId="1" fontId="1" fillId="0" borderId="28" xfId="0" applyNumberFormat="1" applyFont="1" applyBorder="1" applyAlignment="1">
      <alignment horizontal="center" vertical="center"/>
    </xf>
    <xf numFmtId="1" fontId="0" fillId="0" borderId="20" xfId="0" applyNumberFormat="1" applyBorder="1" applyAlignment="1">
      <alignment horizontal="center" vertical="center"/>
    </xf>
    <xf numFmtId="1" fontId="0" fillId="0" borderId="28" xfId="0" applyNumberFormat="1" applyBorder="1" applyAlignment="1">
      <alignment horizontal="center" vertical="center"/>
    </xf>
    <xf numFmtId="1" fontId="0" fillId="0" borderId="22" xfId="0" applyNumberFormat="1" applyBorder="1" applyAlignment="1">
      <alignment horizontal="center" vertical="center"/>
    </xf>
    <xf numFmtId="1" fontId="0" fillId="0" borderId="31" xfId="0" applyNumberFormat="1" applyBorder="1" applyAlignment="1">
      <alignment horizontal="center" vertical="center"/>
    </xf>
    <xf numFmtId="1" fontId="1" fillId="0" borderId="18" xfId="0" applyNumberFormat="1" applyFont="1" applyBorder="1" applyAlignment="1">
      <alignment horizontal="center" vertical="center"/>
    </xf>
    <xf numFmtId="1" fontId="1" fillId="0" borderId="30" xfId="0" applyNumberFormat="1" applyFont="1" applyBorder="1" applyAlignment="1">
      <alignment horizontal="center" vertical="center"/>
    </xf>
    <xf numFmtId="1" fontId="1" fillId="0" borderId="32" xfId="0" applyNumberFormat="1" applyFont="1" applyBorder="1" applyAlignment="1">
      <alignment horizontal="center" vertical="center"/>
    </xf>
    <xf numFmtId="1" fontId="1" fillId="0" borderId="34" xfId="0" applyNumberFormat="1" applyFont="1" applyBorder="1" applyAlignment="1">
      <alignment horizontal="center" vertical="center"/>
    </xf>
    <xf numFmtId="1" fontId="6" fillId="0" borderId="26" xfId="0" applyNumberFormat="1" applyFont="1" applyBorder="1" applyAlignment="1">
      <alignment horizontal="center" vertical="center"/>
    </xf>
    <xf numFmtId="1" fontId="6" fillId="0" borderId="23" xfId="0" applyNumberFormat="1" applyFont="1" applyBorder="1" applyAlignment="1">
      <alignment horizontal="center" vertical="center"/>
    </xf>
    <xf numFmtId="1" fontId="6" fillId="0" borderId="21" xfId="0" applyNumberFormat="1" applyFont="1" applyBorder="1" applyAlignment="1">
      <alignment horizontal="center" vertical="center"/>
    </xf>
    <xf numFmtId="1" fontId="6" fillId="0" borderId="19" xfId="0" applyNumberFormat="1" applyFont="1" applyBorder="1" applyAlignment="1">
      <alignment horizontal="center" vertical="center"/>
    </xf>
    <xf numFmtId="1" fontId="6" fillId="0" borderId="33" xfId="0" applyNumberFormat="1" applyFont="1" applyBorder="1" applyAlignment="1">
      <alignment horizontal="center" vertical="center"/>
    </xf>
    <xf numFmtId="1" fontId="6" fillId="0" borderId="25" xfId="0" applyNumberFormat="1" applyFont="1" applyBorder="1" applyAlignment="1">
      <alignment horizontal="center" vertical="center"/>
    </xf>
    <xf numFmtId="1" fontId="6" fillId="0" borderId="17" xfId="0" applyNumberFormat="1" applyFont="1" applyBorder="1" applyAlignment="1">
      <alignment horizontal="center" vertical="center"/>
    </xf>
    <xf numFmtId="1" fontId="2" fillId="0" borderId="13" xfId="0" applyNumberFormat="1" applyFont="1" applyBorder="1" applyAlignment="1">
      <alignment horizontal="center" vertical="center"/>
    </xf>
    <xf numFmtId="1" fontId="0" fillId="0" borderId="13" xfId="0" applyNumberFormat="1" applyFont="1" applyBorder="1" applyAlignment="1">
      <alignment horizontal="left" wrapText="1"/>
    </xf>
    <xf numFmtId="1" fontId="4" fillId="0" borderId="13" xfId="0" applyNumberFormat="1" applyFont="1" applyBorder="1" applyAlignment="1">
      <alignment horizontal="right"/>
    </xf>
    <xf numFmtId="1" fontId="4" fillId="0" borderId="13" xfId="0" applyNumberFormat="1" applyFont="1" applyBorder="1" applyAlignment="1">
      <alignment horizontal="right" wrapText="1"/>
    </xf>
    <xf numFmtId="1" fontId="1" fillId="0" borderId="13" xfId="0" applyNumberFormat="1" applyFont="1" applyBorder="1" applyAlignment="1">
      <alignment wrapText="1"/>
    </xf>
    <xf numFmtId="1" fontId="4" fillId="0" borderId="13" xfId="0" applyNumberFormat="1" applyFont="1" applyFill="1" applyBorder="1" applyAlignment="1">
      <alignment horizontal="right" wrapText="1"/>
    </xf>
    <xf numFmtId="1" fontId="3" fillId="0" borderId="17" xfId="0" applyNumberFormat="1" applyFont="1" applyBorder="1" applyAlignment="1">
      <alignment horizontal="center" vertical="center"/>
    </xf>
    <xf numFmtId="1" fontId="2" fillId="2" borderId="13" xfId="0" applyNumberFormat="1" applyFont="1" applyFill="1" applyBorder="1" applyAlignment="1">
      <alignment horizontal="center" vertical="center"/>
    </xf>
    <xf numFmtId="1" fontId="4" fillId="0" borderId="26" xfId="0" applyNumberFormat="1" applyFont="1" applyBorder="1" applyAlignment="1">
      <alignment horizontal="center" vertical="center"/>
    </xf>
    <xf numFmtId="0" fontId="4" fillId="0" borderId="0" xfId="0" applyFont="1"/>
    <xf numFmtId="0" fontId="1" fillId="0" borderId="13" xfId="0" applyFont="1" applyBorder="1" applyAlignment="1">
      <alignment horizontal="center" vertical="center"/>
    </xf>
    <xf numFmtId="1" fontId="1" fillId="0" borderId="13" xfId="0" applyNumberFormat="1" applyFont="1" applyBorder="1" applyAlignment="1">
      <alignment horizontal="center" vertical="center" wrapText="1"/>
    </xf>
    <xf numFmtId="0" fontId="1" fillId="0" borderId="13" xfId="0" applyFont="1" applyFill="1" applyBorder="1" applyAlignment="1">
      <alignment horizontal="left" vertical="center" wrapText="1"/>
    </xf>
    <xf numFmtId="1" fontId="0" fillId="0" borderId="0" xfId="0" applyNumberFormat="1" applyBorder="1" applyAlignment="1">
      <alignment horizontal="center" vertical="center"/>
    </xf>
    <xf numFmtId="0" fontId="0" fillId="0" borderId="0" xfId="0" applyFont="1" applyFill="1" applyBorder="1" applyAlignment="1">
      <alignment horizontal="left"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wrapText="1"/>
    </xf>
    <xf numFmtId="0" fontId="1" fillId="0" borderId="0" xfId="0" applyFont="1" applyBorder="1"/>
    <xf numFmtId="0" fontId="0" fillId="0" borderId="0" xfId="0" quotePrefix="1" applyBorder="1" applyAlignment="1">
      <alignment horizontal="center"/>
    </xf>
    <xf numFmtId="0" fontId="0" fillId="0" borderId="4" xfId="0" applyBorder="1" applyAlignment="1">
      <alignment horizontal="center" wrapText="1"/>
    </xf>
    <xf numFmtId="0" fontId="0" fillId="0" borderId="0" xfId="0" applyFill="1" applyBorder="1"/>
    <xf numFmtId="0" fontId="4" fillId="0" borderId="0" xfId="0" applyFont="1" applyAlignment="1">
      <alignment vertical="center"/>
    </xf>
    <xf numFmtId="0" fontId="0" fillId="0" borderId="4" xfId="0" quotePrefix="1" applyBorder="1" applyAlignment="1">
      <alignment horizontal="center" vertical="center"/>
    </xf>
    <xf numFmtId="0" fontId="0" fillId="0" borderId="5" xfId="0" applyBorder="1" applyAlignment="1">
      <alignment horizont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xf>
    <xf numFmtId="0" fontId="0" fillId="0" borderId="6" xfId="0" quotePrefix="1" applyBorder="1" applyAlignment="1">
      <alignment horizontal="center" vertical="center" wrapText="1"/>
    </xf>
    <xf numFmtId="0" fontId="1" fillId="0" borderId="5" xfId="0" applyFont="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xf>
    <xf numFmtId="1" fontId="1" fillId="0" borderId="13" xfId="0" applyNumberFormat="1" applyFont="1" applyBorder="1" applyAlignment="1">
      <alignment horizontal="center" vertical="center"/>
    </xf>
    <xf numFmtId="1" fontId="3" fillId="0" borderId="13" xfId="0" applyNumberFormat="1" applyFont="1" applyBorder="1" applyAlignment="1">
      <alignment horizontal="center" vertical="center"/>
    </xf>
    <xf numFmtId="1" fontId="1" fillId="0" borderId="27" xfId="0" applyNumberFormat="1" applyFont="1" applyBorder="1" applyAlignment="1">
      <alignment horizontal="left" vertical="center" wrapText="1"/>
    </xf>
    <xf numFmtId="1" fontId="1" fillId="0" borderId="35" xfId="0" applyNumberFormat="1" applyFont="1" applyBorder="1" applyAlignment="1">
      <alignment horizontal="left" vertical="center" wrapText="1"/>
    </xf>
    <xf numFmtId="1" fontId="1" fillId="0" borderId="28" xfId="0" applyNumberFormat="1" applyFont="1" applyBorder="1" applyAlignment="1">
      <alignment horizontal="left" vertical="center" wrapText="1"/>
    </xf>
    <xf numFmtId="0" fontId="1" fillId="0" borderId="27" xfId="0" applyFont="1" applyBorder="1" applyAlignment="1">
      <alignment horizontal="left" vertical="center" wrapText="1"/>
    </xf>
    <xf numFmtId="0" fontId="1" fillId="0" borderId="35" xfId="0" applyFont="1" applyBorder="1" applyAlignment="1">
      <alignment horizontal="left" vertical="center" wrapText="1"/>
    </xf>
    <xf numFmtId="0" fontId="1" fillId="0" borderId="28" xfId="0" applyFont="1" applyBorder="1" applyAlignment="1">
      <alignment horizontal="left" vertical="center" wrapText="1"/>
    </xf>
    <xf numFmtId="0" fontId="1" fillId="0" borderId="27" xfId="0" applyFont="1" applyBorder="1" applyAlignment="1">
      <alignment horizontal="left" vertical="center"/>
    </xf>
    <xf numFmtId="0" fontId="1" fillId="0" borderId="35" xfId="0" applyFont="1" applyBorder="1" applyAlignment="1">
      <alignment horizontal="left" vertical="center"/>
    </xf>
    <xf numFmtId="0" fontId="1" fillId="0" borderId="28" xfId="0" applyFont="1" applyBorder="1" applyAlignment="1">
      <alignment horizontal="left" vertical="center"/>
    </xf>
    <xf numFmtId="0" fontId="1" fillId="0" borderId="16" xfId="0" applyFont="1" applyBorder="1" applyAlignment="1">
      <alignment horizontal="center"/>
    </xf>
    <xf numFmtId="0" fontId="1" fillId="0" borderId="15" xfId="0" applyFont="1" applyBorder="1" applyAlignment="1">
      <alignment horizont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xf>
    <xf numFmtId="0" fontId="1" fillId="0" borderId="10" xfId="0"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3" xfId="0" applyFont="1" applyBorder="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[1]calendrier!$A$5</c:f>
              <c:strCache>
                <c:ptCount val="1"/>
                <c:pt idx="0">
                  <c:v>précaires en 2014-2015</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[1]calendrier!$B$3:$Q$4</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[1]calendrier!$B$5:$Q$5</c:f>
              <c:numCache>
                <c:formatCode>General</c:formatCode>
                <c:ptCount val="16"/>
                <c:pt idx="0">
                  <c:v>73.900000000000006</c:v>
                </c:pt>
                <c:pt idx="1">
                  <c:v>69.2</c:v>
                </c:pt>
                <c:pt idx="2">
                  <c:v>71.3</c:v>
                </c:pt>
                <c:pt idx="3">
                  <c:v>68.099999999999994</c:v>
                </c:pt>
                <c:pt idx="4">
                  <c:v>57.8</c:v>
                </c:pt>
                <c:pt idx="5">
                  <c:v>54.6</c:v>
                </c:pt>
                <c:pt idx="6">
                  <c:v>44.6</c:v>
                </c:pt>
                <c:pt idx="7">
                  <c:v>42.6</c:v>
                </c:pt>
                <c:pt idx="8">
                  <c:v>35.6</c:v>
                </c:pt>
                <c:pt idx="9">
                  <c:v>34.200000000000003</c:v>
                </c:pt>
                <c:pt idx="10">
                  <c:v>25.7</c:v>
                </c:pt>
                <c:pt idx="11">
                  <c:v>24.3</c:v>
                </c:pt>
                <c:pt idx="12">
                  <c:v>17.2</c:v>
                </c:pt>
                <c:pt idx="13">
                  <c:v>15.5</c:v>
                </c:pt>
                <c:pt idx="14">
                  <c:v>11.9</c:v>
                </c:pt>
                <c:pt idx="15">
                  <c:v>11.6</c:v>
                </c:pt>
              </c:numCache>
            </c:numRef>
          </c:val>
          <c:smooth val="0"/>
          <c:extLst>
            <c:ext xmlns:c16="http://schemas.microsoft.com/office/drawing/2014/chart" uri="{C3380CC4-5D6E-409C-BE32-E72D297353CC}">
              <c16:uniqueId val="{00000000-BB98-413C-B878-E580FEF0308A}"/>
            </c:ext>
          </c:extLst>
        </c:ser>
        <c:ser>
          <c:idx val="1"/>
          <c:order val="1"/>
          <c:tx>
            <c:strRef>
              <c:f>[1]calendrier!$A$6</c:f>
              <c:strCache>
                <c:ptCount val="1"/>
                <c:pt idx="0">
                  <c:v>non précaires en 2014-2015</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[1]calendrier!$B$3:$Q$4</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[1]calendrier!$B$6:$Q$6</c:f>
              <c:numCache>
                <c:formatCode>General</c:formatCode>
                <c:ptCount val="16"/>
                <c:pt idx="0">
                  <c:v>80.2</c:v>
                </c:pt>
                <c:pt idx="1">
                  <c:v>75.599999999999994</c:v>
                </c:pt>
                <c:pt idx="2">
                  <c:v>77.599999999999994</c:v>
                </c:pt>
                <c:pt idx="3">
                  <c:v>75.400000000000006</c:v>
                </c:pt>
                <c:pt idx="4">
                  <c:v>67.2</c:v>
                </c:pt>
                <c:pt idx="5">
                  <c:v>65</c:v>
                </c:pt>
                <c:pt idx="6">
                  <c:v>56.1</c:v>
                </c:pt>
                <c:pt idx="7">
                  <c:v>54.3</c:v>
                </c:pt>
                <c:pt idx="8">
                  <c:v>48.5</c:v>
                </c:pt>
                <c:pt idx="9">
                  <c:v>47.1</c:v>
                </c:pt>
                <c:pt idx="10">
                  <c:v>34.1</c:v>
                </c:pt>
                <c:pt idx="11">
                  <c:v>32.5</c:v>
                </c:pt>
                <c:pt idx="12">
                  <c:v>21</c:v>
                </c:pt>
                <c:pt idx="13">
                  <c:v>19.3</c:v>
                </c:pt>
                <c:pt idx="14">
                  <c:v>13.2</c:v>
                </c:pt>
                <c:pt idx="15">
                  <c:v>12.7</c:v>
                </c:pt>
              </c:numCache>
            </c:numRef>
          </c:val>
          <c:smooth val="0"/>
          <c:extLst>
            <c:ext xmlns:c16="http://schemas.microsoft.com/office/drawing/2014/chart" uri="{C3380CC4-5D6E-409C-BE32-E72D297353CC}">
              <c16:uniqueId val="{00000001-BB98-413C-B878-E580FEF0308A}"/>
            </c:ext>
          </c:extLst>
        </c:ser>
        <c:dLbls>
          <c:dLblPos val="t"/>
          <c:showLegendKey val="0"/>
          <c:showVal val="1"/>
          <c:showCatName val="0"/>
          <c:showSerName val="0"/>
          <c:showPercent val="0"/>
          <c:showBubbleSize val="0"/>
        </c:dLbls>
        <c:dropLines>
          <c:spPr>
            <a:ln w="9525" cap="flat" cmpd="sng" algn="ctr">
              <a:solidFill>
                <a:schemeClr val="tx1">
                  <a:lumMod val="35000"/>
                  <a:lumOff val="65000"/>
                </a:schemeClr>
              </a:solidFill>
              <a:round/>
            </a:ln>
            <a:effectLst/>
          </c:spPr>
        </c:dropLines>
        <c:smooth val="0"/>
        <c:axId val="530044920"/>
        <c:axId val="530045248"/>
      </c:lineChart>
      <c:catAx>
        <c:axId val="53004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45248"/>
        <c:crosses val="autoZero"/>
        <c:auto val="1"/>
        <c:lblAlgn val="ctr"/>
        <c:lblOffset val="100"/>
        <c:noMultiLvlLbl val="0"/>
      </c:catAx>
      <c:valAx>
        <c:axId val="530045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449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[1]boursiers!$B$154</c:f>
              <c:strCache>
                <c:ptCount val="1"/>
                <c:pt idx="0">
                  <c:v>précaires boursiers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[1]boursiers!$C$152:$R$153</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[1]boursiers!$C$154:$R$154</c:f>
              <c:numCache>
                <c:formatCode>General</c:formatCode>
                <c:ptCount val="16"/>
                <c:pt idx="0">
                  <c:v>100</c:v>
                </c:pt>
                <c:pt idx="1">
                  <c:v>97.6</c:v>
                </c:pt>
                <c:pt idx="2">
                  <c:v>92.6</c:v>
                </c:pt>
                <c:pt idx="3">
                  <c:v>88.8</c:v>
                </c:pt>
                <c:pt idx="4">
                  <c:v>75.2</c:v>
                </c:pt>
                <c:pt idx="5">
                  <c:v>71.8</c:v>
                </c:pt>
                <c:pt idx="6">
                  <c:v>59.3</c:v>
                </c:pt>
                <c:pt idx="7">
                  <c:v>57.2</c:v>
                </c:pt>
                <c:pt idx="8">
                  <c:v>48.9</c:v>
                </c:pt>
                <c:pt idx="9">
                  <c:v>47.8</c:v>
                </c:pt>
                <c:pt idx="10">
                  <c:v>35.9</c:v>
                </c:pt>
                <c:pt idx="11">
                  <c:v>34.200000000000003</c:v>
                </c:pt>
                <c:pt idx="12">
                  <c:v>23.2</c:v>
                </c:pt>
                <c:pt idx="13">
                  <c:v>21.8</c:v>
                </c:pt>
                <c:pt idx="14">
                  <c:v>16.600000000000001</c:v>
                </c:pt>
                <c:pt idx="15">
                  <c:v>16.2</c:v>
                </c:pt>
              </c:numCache>
            </c:numRef>
          </c:val>
          <c:smooth val="0"/>
          <c:extLst>
            <c:ext xmlns:c16="http://schemas.microsoft.com/office/drawing/2014/chart" uri="{C3380CC4-5D6E-409C-BE32-E72D297353CC}">
              <c16:uniqueId val="{00000000-20F6-4489-8F23-6AC8C276747A}"/>
            </c:ext>
          </c:extLst>
        </c:ser>
        <c:ser>
          <c:idx val="1"/>
          <c:order val="1"/>
          <c:tx>
            <c:strRef>
              <c:f>[1]boursiers!$B$155</c:f>
              <c:strCache>
                <c:ptCount val="1"/>
                <c:pt idx="0">
                  <c:v>précaires non boursiers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[1]boursiers!$C$152:$R$153</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[1]boursiers!$C$155:$R$155</c:f>
              <c:numCache>
                <c:formatCode>General</c:formatCode>
                <c:ptCount val="16"/>
                <c:pt idx="0">
                  <c:v>100</c:v>
                </c:pt>
                <c:pt idx="1">
                  <c:v>90.4</c:v>
                </c:pt>
                <c:pt idx="2">
                  <c:v>85.7</c:v>
                </c:pt>
                <c:pt idx="3">
                  <c:v>81.8</c:v>
                </c:pt>
                <c:pt idx="4">
                  <c:v>67.2</c:v>
                </c:pt>
                <c:pt idx="5">
                  <c:v>63.6</c:v>
                </c:pt>
                <c:pt idx="6">
                  <c:v>51.8</c:v>
                </c:pt>
                <c:pt idx="7">
                  <c:v>49.1</c:v>
                </c:pt>
                <c:pt idx="8">
                  <c:v>41.9</c:v>
                </c:pt>
                <c:pt idx="9">
                  <c:v>39.4</c:v>
                </c:pt>
                <c:pt idx="10">
                  <c:v>29</c:v>
                </c:pt>
                <c:pt idx="11">
                  <c:v>27.2</c:v>
                </c:pt>
                <c:pt idx="12">
                  <c:v>18.7</c:v>
                </c:pt>
                <c:pt idx="13">
                  <c:v>15.9</c:v>
                </c:pt>
                <c:pt idx="14">
                  <c:v>12.1</c:v>
                </c:pt>
                <c:pt idx="15">
                  <c:v>11.8</c:v>
                </c:pt>
              </c:numCache>
            </c:numRef>
          </c:val>
          <c:smooth val="0"/>
          <c:extLst>
            <c:ext xmlns:c16="http://schemas.microsoft.com/office/drawing/2014/chart" uri="{C3380CC4-5D6E-409C-BE32-E72D297353CC}">
              <c16:uniqueId val="{00000001-20F6-4489-8F23-6AC8C276747A}"/>
            </c:ext>
          </c:extLst>
        </c:ser>
        <c:ser>
          <c:idx val="2"/>
          <c:order val="2"/>
          <c:tx>
            <c:strRef>
              <c:f>[1]boursiers!$B$156</c:f>
              <c:strCache>
                <c:ptCount val="1"/>
                <c:pt idx="0">
                  <c:v>non précaires boursiers</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[1]boursiers!$C$152:$R$153</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[1]boursiers!$C$156:$R$156</c:f>
              <c:numCache>
                <c:formatCode>General</c:formatCode>
                <c:ptCount val="16"/>
                <c:pt idx="0">
                  <c:v>100</c:v>
                </c:pt>
                <c:pt idx="1">
                  <c:v>97.9</c:v>
                </c:pt>
                <c:pt idx="2">
                  <c:v>93</c:v>
                </c:pt>
                <c:pt idx="3">
                  <c:v>91.1</c:v>
                </c:pt>
                <c:pt idx="4">
                  <c:v>79.7</c:v>
                </c:pt>
                <c:pt idx="5">
                  <c:v>76.8</c:v>
                </c:pt>
                <c:pt idx="6">
                  <c:v>66.400000000000006</c:v>
                </c:pt>
                <c:pt idx="7">
                  <c:v>64.099999999999994</c:v>
                </c:pt>
                <c:pt idx="8">
                  <c:v>58.1</c:v>
                </c:pt>
                <c:pt idx="9">
                  <c:v>56.3</c:v>
                </c:pt>
                <c:pt idx="10">
                  <c:v>39.700000000000003</c:v>
                </c:pt>
                <c:pt idx="11">
                  <c:v>38.299999999999997</c:v>
                </c:pt>
                <c:pt idx="12">
                  <c:v>25</c:v>
                </c:pt>
                <c:pt idx="13">
                  <c:v>23.2</c:v>
                </c:pt>
                <c:pt idx="14">
                  <c:v>15.7</c:v>
                </c:pt>
                <c:pt idx="15">
                  <c:v>15.1</c:v>
                </c:pt>
              </c:numCache>
            </c:numRef>
          </c:val>
          <c:smooth val="0"/>
          <c:extLst>
            <c:ext xmlns:c16="http://schemas.microsoft.com/office/drawing/2014/chart" uri="{C3380CC4-5D6E-409C-BE32-E72D297353CC}">
              <c16:uniqueId val="{00000002-20F6-4489-8F23-6AC8C276747A}"/>
            </c:ext>
          </c:extLst>
        </c:ser>
        <c:ser>
          <c:idx val="3"/>
          <c:order val="3"/>
          <c:tx>
            <c:strRef>
              <c:f>[1]boursiers!$B$157</c:f>
              <c:strCache>
                <c:ptCount val="1"/>
                <c:pt idx="0">
                  <c:v>non précaires non boursiers</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[1]boursiers!$C$152:$R$153</c:f>
              <c:multiLvlStrCache>
                <c:ptCount val="16"/>
                <c:lvl>
                  <c:pt idx="0">
                    <c:v>octobre</c:v>
                  </c:pt>
                  <c:pt idx="1">
                    <c:v>mars</c:v>
                  </c:pt>
                  <c:pt idx="2">
                    <c:v>octobre</c:v>
                  </c:pt>
                  <c:pt idx="3">
                    <c:v>mars</c:v>
                  </c:pt>
                  <c:pt idx="4">
                    <c:v>octobre</c:v>
                  </c:pt>
                  <c:pt idx="5">
                    <c:v>mars</c:v>
                  </c:pt>
                  <c:pt idx="6">
                    <c:v>octobre</c:v>
                  </c:pt>
                  <c:pt idx="7">
                    <c:v>mars</c:v>
                  </c:pt>
                  <c:pt idx="8">
                    <c:v>octobre</c:v>
                  </c:pt>
                  <c:pt idx="9">
                    <c:v>mars</c:v>
                  </c:pt>
                  <c:pt idx="10">
                    <c:v>octobre</c:v>
                  </c:pt>
                  <c:pt idx="11">
                    <c:v>mars</c:v>
                  </c:pt>
                  <c:pt idx="12">
                    <c:v>octobre</c:v>
                  </c:pt>
                  <c:pt idx="13">
                    <c:v>mars</c:v>
                  </c:pt>
                  <c:pt idx="14">
                    <c:v>octobre</c:v>
                  </c:pt>
                  <c:pt idx="15">
                    <c:v>mars</c:v>
                  </c:pt>
                </c:lvl>
                <c:lvl>
                  <c:pt idx="0">
                    <c:v>2014</c:v>
                  </c:pt>
                  <c:pt idx="1">
                    <c:v>2015</c:v>
                  </c:pt>
                  <c:pt idx="3">
                    <c:v>2016</c:v>
                  </c:pt>
                  <c:pt idx="5">
                    <c:v>2017</c:v>
                  </c:pt>
                  <c:pt idx="7">
                    <c:v>2018</c:v>
                  </c:pt>
                  <c:pt idx="9">
                    <c:v>2019</c:v>
                  </c:pt>
                  <c:pt idx="11">
                    <c:v>2020</c:v>
                  </c:pt>
                  <c:pt idx="13">
                    <c:v>2021</c:v>
                  </c:pt>
                  <c:pt idx="15">
                    <c:v>2022</c:v>
                  </c:pt>
                </c:lvl>
              </c:multiLvlStrCache>
            </c:multiLvlStrRef>
          </c:cat>
          <c:val>
            <c:numRef>
              <c:f>[1]boursiers!$C$157:$R$157</c:f>
              <c:numCache>
                <c:formatCode>General</c:formatCode>
                <c:ptCount val="16"/>
                <c:pt idx="0">
                  <c:v>100</c:v>
                </c:pt>
                <c:pt idx="1">
                  <c:v>92.4</c:v>
                </c:pt>
                <c:pt idx="2">
                  <c:v>89.7</c:v>
                </c:pt>
                <c:pt idx="3">
                  <c:v>87.1</c:v>
                </c:pt>
                <c:pt idx="4">
                  <c:v>77.8</c:v>
                </c:pt>
                <c:pt idx="5">
                  <c:v>75.5</c:v>
                </c:pt>
                <c:pt idx="6">
                  <c:v>66.2</c:v>
                </c:pt>
                <c:pt idx="7">
                  <c:v>64.400000000000006</c:v>
                </c:pt>
                <c:pt idx="8">
                  <c:v>58.2</c:v>
                </c:pt>
                <c:pt idx="9">
                  <c:v>56.5</c:v>
                </c:pt>
                <c:pt idx="10">
                  <c:v>41.5</c:v>
                </c:pt>
                <c:pt idx="11">
                  <c:v>39.299999999999997</c:v>
                </c:pt>
                <c:pt idx="12">
                  <c:v>25.1</c:v>
                </c:pt>
                <c:pt idx="13">
                  <c:v>22.8</c:v>
                </c:pt>
                <c:pt idx="14">
                  <c:v>15.4</c:v>
                </c:pt>
                <c:pt idx="15">
                  <c:v>14.8</c:v>
                </c:pt>
              </c:numCache>
            </c:numRef>
          </c:val>
          <c:smooth val="0"/>
          <c:extLst>
            <c:ext xmlns:c16="http://schemas.microsoft.com/office/drawing/2014/chart" uri="{C3380CC4-5D6E-409C-BE32-E72D297353CC}">
              <c16:uniqueId val="{00000003-20F6-4489-8F23-6AC8C276747A}"/>
            </c:ext>
          </c:extLst>
        </c:ser>
        <c:dLbls>
          <c:dLblPos val="t"/>
          <c:showLegendKey val="0"/>
          <c:showVal val="1"/>
          <c:showCatName val="0"/>
          <c:showSerName val="0"/>
          <c:showPercent val="0"/>
          <c:showBubbleSize val="0"/>
        </c:dLbls>
        <c:dropLines>
          <c:spPr>
            <a:ln w="9525" cap="flat" cmpd="sng" algn="ctr">
              <a:solidFill>
                <a:schemeClr val="tx1">
                  <a:lumMod val="35000"/>
                  <a:lumOff val="65000"/>
                </a:schemeClr>
              </a:solidFill>
              <a:round/>
            </a:ln>
            <a:effectLst/>
          </c:spPr>
        </c:dropLines>
        <c:smooth val="0"/>
        <c:axId val="530044920"/>
        <c:axId val="530045248"/>
      </c:lineChart>
      <c:catAx>
        <c:axId val="53004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45248"/>
        <c:crosses val="autoZero"/>
        <c:auto val="1"/>
        <c:lblAlgn val="ctr"/>
        <c:lblOffset val="100"/>
        <c:noMultiLvlLbl val="0"/>
      </c:catAx>
      <c:valAx>
        <c:axId val="530045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00449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590550</xdr:colOff>
      <xdr:row>3</xdr:row>
      <xdr:rowOff>38100</xdr:rowOff>
    </xdr:from>
    <xdr:to>
      <xdr:col>9</xdr:col>
      <xdr:colOff>152401</xdr:colOff>
      <xdr:row>22</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4</xdr:row>
      <xdr:rowOff>38100</xdr:rowOff>
    </xdr:from>
    <xdr:to>
      <xdr:col>23</xdr:col>
      <xdr:colOff>66675</xdr:colOff>
      <xdr:row>49</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onnevi\AppData\Local\Microsoft\Windows\INetCache\Content.Outlook\Z3E10PAL\pr&#233;carit&#233;%20dans%20le%20pan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
      <sheetName val="boursiers"/>
      <sheetName val="socio-démo"/>
      <sheetName val="études"/>
      <sheetName val="orientation"/>
      <sheetName val="mobilité"/>
      <sheetName val="bilan année 1"/>
      <sheetName val="parcours"/>
      <sheetName val="parcours réduits"/>
      <sheetName val="calendrier"/>
      <sheetName val="parcours de précarité"/>
      <sheetName val="persistance précarité"/>
      <sheetName val="diplomation"/>
      <sheetName val="réussite"/>
      <sheetName val="chronogramme diplomation"/>
      <sheetName val="parcours de diplomation"/>
      <sheetName val="modèles"/>
      <sheetName val="modèles diplômes"/>
      <sheetName val="modèles orientation"/>
      <sheetName val="modèle bilan an1"/>
      <sheetName val="inscrits_sortis"/>
      <sheetName val="Feuil1"/>
    </sheetNames>
    <sheetDataSet>
      <sheetData sheetId="0"/>
      <sheetData sheetId="1">
        <row r="152">
          <cell r="C152">
            <v>2014</v>
          </cell>
          <cell r="D152">
            <v>2015</v>
          </cell>
          <cell r="F152">
            <v>2016</v>
          </cell>
          <cell r="H152">
            <v>2017</v>
          </cell>
          <cell r="J152">
            <v>2018</v>
          </cell>
          <cell r="L152">
            <v>2019</v>
          </cell>
          <cell r="N152">
            <v>2020</v>
          </cell>
          <cell r="P152">
            <v>2021</v>
          </cell>
          <cell r="R152">
            <v>2022</v>
          </cell>
        </row>
        <row r="153">
          <cell r="C153" t="str">
            <v>octobre</v>
          </cell>
          <cell r="D153" t="str">
            <v>mars</v>
          </cell>
          <cell r="E153" t="str">
            <v>octobre</v>
          </cell>
          <cell r="F153" t="str">
            <v>mars</v>
          </cell>
          <cell r="G153" t="str">
            <v>octobre</v>
          </cell>
          <cell r="H153" t="str">
            <v>mars</v>
          </cell>
          <cell r="I153" t="str">
            <v>octobre</v>
          </cell>
          <cell r="J153" t="str">
            <v>mars</v>
          </cell>
          <cell r="K153" t="str">
            <v>octobre</v>
          </cell>
          <cell r="L153" t="str">
            <v>mars</v>
          </cell>
          <cell r="M153" t="str">
            <v>octobre</v>
          </cell>
          <cell r="N153" t="str">
            <v>mars</v>
          </cell>
          <cell r="O153" t="str">
            <v>octobre</v>
          </cell>
          <cell r="P153" t="str">
            <v>mars</v>
          </cell>
          <cell r="Q153" t="str">
            <v>octobre</v>
          </cell>
          <cell r="R153" t="str">
            <v>mars</v>
          </cell>
        </row>
        <row r="154">
          <cell r="B154" t="str">
            <v>précaires boursiers</v>
          </cell>
          <cell r="C154">
            <v>100</v>
          </cell>
          <cell r="D154">
            <v>97.6</v>
          </cell>
          <cell r="E154">
            <v>92.6</v>
          </cell>
          <cell r="F154">
            <v>88.8</v>
          </cell>
          <cell r="G154">
            <v>75.2</v>
          </cell>
          <cell r="H154">
            <v>71.8</v>
          </cell>
          <cell r="I154">
            <v>59.3</v>
          </cell>
          <cell r="J154">
            <v>57.2</v>
          </cell>
          <cell r="K154">
            <v>48.9</v>
          </cell>
          <cell r="L154">
            <v>47.8</v>
          </cell>
          <cell r="M154">
            <v>35.9</v>
          </cell>
          <cell r="N154">
            <v>34.200000000000003</v>
          </cell>
          <cell r="O154">
            <v>23.2</v>
          </cell>
          <cell r="P154">
            <v>21.8</v>
          </cell>
          <cell r="Q154">
            <v>16.600000000000001</v>
          </cell>
          <cell r="R154">
            <v>16.2</v>
          </cell>
        </row>
        <row r="155">
          <cell r="B155" t="str">
            <v>précaires non boursiers</v>
          </cell>
          <cell r="C155">
            <v>100</v>
          </cell>
          <cell r="D155">
            <v>90.4</v>
          </cell>
          <cell r="E155">
            <v>85.7</v>
          </cell>
          <cell r="F155">
            <v>81.8</v>
          </cell>
          <cell r="G155">
            <v>67.2</v>
          </cell>
          <cell r="H155">
            <v>63.6</v>
          </cell>
          <cell r="I155">
            <v>51.8</v>
          </cell>
          <cell r="J155">
            <v>49.1</v>
          </cell>
          <cell r="K155">
            <v>41.9</v>
          </cell>
          <cell r="L155">
            <v>39.4</v>
          </cell>
          <cell r="M155">
            <v>29</v>
          </cell>
          <cell r="N155">
            <v>27.2</v>
          </cell>
          <cell r="O155">
            <v>18.7</v>
          </cell>
          <cell r="P155">
            <v>15.9</v>
          </cell>
          <cell r="Q155">
            <v>12.1</v>
          </cell>
          <cell r="R155">
            <v>11.8</v>
          </cell>
        </row>
        <row r="156">
          <cell r="B156" t="str">
            <v>non précaires boursiers</v>
          </cell>
          <cell r="C156">
            <v>100</v>
          </cell>
          <cell r="D156">
            <v>97.9</v>
          </cell>
          <cell r="E156">
            <v>93</v>
          </cell>
          <cell r="F156">
            <v>91.1</v>
          </cell>
          <cell r="G156">
            <v>79.7</v>
          </cell>
          <cell r="H156">
            <v>76.8</v>
          </cell>
          <cell r="I156">
            <v>66.400000000000006</v>
          </cell>
          <cell r="J156">
            <v>64.099999999999994</v>
          </cell>
          <cell r="K156">
            <v>58.1</v>
          </cell>
          <cell r="L156">
            <v>56.3</v>
          </cell>
          <cell r="M156">
            <v>39.700000000000003</v>
          </cell>
          <cell r="N156">
            <v>38.299999999999997</v>
          </cell>
          <cell r="O156">
            <v>25</v>
          </cell>
          <cell r="P156">
            <v>23.2</v>
          </cell>
          <cell r="Q156">
            <v>15.7</v>
          </cell>
          <cell r="R156">
            <v>15.1</v>
          </cell>
        </row>
        <row r="157">
          <cell r="B157" t="str">
            <v>non précaires non boursiers</v>
          </cell>
          <cell r="C157">
            <v>100</v>
          </cell>
          <cell r="D157">
            <v>92.4</v>
          </cell>
          <cell r="E157">
            <v>89.7</v>
          </cell>
          <cell r="F157">
            <v>87.1</v>
          </cell>
          <cell r="G157">
            <v>77.8</v>
          </cell>
          <cell r="H157">
            <v>75.5</v>
          </cell>
          <cell r="I157">
            <v>66.2</v>
          </cell>
          <cell r="J157">
            <v>64.400000000000006</v>
          </cell>
          <cell r="K157">
            <v>58.2</v>
          </cell>
          <cell r="L157">
            <v>56.5</v>
          </cell>
          <cell r="M157">
            <v>41.5</v>
          </cell>
          <cell r="N157">
            <v>39.299999999999997</v>
          </cell>
          <cell r="O157">
            <v>25.1</v>
          </cell>
          <cell r="P157">
            <v>22.8</v>
          </cell>
          <cell r="Q157">
            <v>15.4</v>
          </cell>
          <cell r="R157">
            <v>14.8</v>
          </cell>
        </row>
      </sheetData>
      <sheetData sheetId="2"/>
      <sheetData sheetId="3"/>
      <sheetData sheetId="4"/>
      <sheetData sheetId="5"/>
      <sheetData sheetId="6"/>
      <sheetData sheetId="7"/>
      <sheetData sheetId="8"/>
      <sheetData sheetId="9">
        <row r="3">
          <cell r="B3">
            <v>2014</v>
          </cell>
          <cell r="C3">
            <v>2015</v>
          </cell>
          <cell r="E3">
            <v>2016</v>
          </cell>
          <cell r="G3">
            <v>2017</v>
          </cell>
          <cell r="I3">
            <v>2018</v>
          </cell>
          <cell r="K3">
            <v>2019</v>
          </cell>
          <cell r="M3">
            <v>2020</v>
          </cell>
          <cell r="O3">
            <v>2021</v>
          </cell>
          <cell r="Q3">
            <v>2022</v>
          </cell>
        </row>
        <row r="4">
          <cell r="B4" t="str">
            <v>octobre</v>
          </cell>
          <cell r="C4" t="str">
            <v>mars</v>
          </cell>
          <cell r="D4" t="str">
            <v>octobre</v>
          </cell>
          <cell r="E4" t="str">
            <v>mars</v>
          </cell>
          <cell r="F4" t="str">
            <v>octobre</v>
          </cell>
          <cell r="G4" t="str">
            <v>mars</v>
          </cell>
          <cell r="H4" t="str">
            <v>octobre</v>
          </cell>
          <cell r="I4" t="str">
            <v>mars</v>
          </cell>
          <cell r="J4" t="str">
            <v>octobre</v>
          </cell>
          <cell r="K4" t="str">
            <v>mars</v>
          </cell>
          <cell r="L4" t="str">
            <v>octobre</v>
          </cell>
          <cell r="M4" t="str">
            <v>mars</v>
          </cell>
          <cell r="N4" t="str">
            <v>octobre</v>
          </cell>
          <cell r="O4" t="str">
            <v>mars</v>
          </cell>
          <cell r="P4" t="str">
            <v>octobre</v>
          </cell>
          <cell r="Q4" t="str">
            <v>mars</v>
          </cell>
        </row>
        <row r="5">
          <cell r="A5" t="str">
            <v>précaires en 2014-2015</v>
          </cell>
          <cell r="B5">
            <v>73.900000000000006</v>
          </cell>
          <cell r="C5">
            <v>69.2</v>
          </cell>
          <cell r="D5">
            <v>71.3</v>
          </cell>
          <cell r="E5">
            <v>68.099999999999994</v>
          </cell>
          <cell r="F5">
            <v>57.8</v>
          </cell>
          <cell r="G5">
            <v>54.6</v>
          </cell>
          <cell r="H5">
            <v>44.6</v>
          </cell>
          <cell r="I5">
            <v>42.6</v>
          </cell>
          <cell r="J5">
            <v>35.6</v>
          </cell>
          <cell r="K5">
            <v>34.200000000000003</v>
          </cell>
          <cell r="L5">
            <v>25.7</v>
          </cell>
          <cell r="M5">
            <v>24.3</v>
          </cell>
          <cell r="N5">
            <v>17.2</v>
          </cell>
          <cell r="O5">
            <v>15.5</v>
          </cell>
          <cell r="P5">
            <v>11.9</v>
          </cell>
          <cell r="Q5">
            <v>11.6</v>
          </cell>
        </row>
        <row r="6">
          <cell r="A6" t="str">
            <v>non précaires en 2014-2015</v>
          </cell>
          <cell r="B6">
            <v>80.2</v>
          </cell>
          <cell r="C6">
            <v>75.599999999999994</v>
          </cell>
          <cell r="D6">
            <v>77.599999999999994</v>
          </cell>
          <cell r="E6">
            <v>75.400000000000006</v>
          </cell>
          <cell r="F6">
            <v>67.2</v>
          </cell>
          <cell r="G6">
            <v>65</v>
          </cell>
          <cell r="H6">
            <v>56.1</v>
          </cell>
          <cell r="I6">
            <v>54.3</v>
          </cell>
          <cell r="J6">
            <v>48.5</v>
          </cell>
          <cell r="K6">
            <v>47.1</v>
          </cell>
          <cell r="L6">
            <v>34.1</v>
          </cell>
          <cell r="M6">
            <v>32.5</v>
          </cell>
          <cell r="N6">
            <v>21</v>
          </cell>
          <cell r="O6">
            <v>19.3</v>
          </cell>
          <cell r="P6">
            <v>13.2</v>
          </cell>
          <cell r="Q6">
            <v>12.7</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heetViews>
  <sheetFormatPr baseColWidth="10" defaultColWidth="9.140625" defaultRowHeight="15" x14ac:dyDescent="0.25"/>
  <sheetData>
    <row r="1" spans="1:1" x14ac:dyDescent="0.25">
      <c r="A1" s="44" t="s">
        <v>0</v>
      </c>
    </row>
    <row r="3" spans="1:1" x14ac:dyDescent="0.25">
      <c r="A3" s="58" t="s">
        <v>193</v>
      </c>
    </row>
    <row r="4" spans="1:1" x14ac:dyDescent="0.25">
      <c r="A4" s="58" t="s">
        <v>192</v>
      </c>
    </row>
    <row r="5" spans="1:1" x14ac:dyDescent="0.25">
      <c r="A5" s="58" t="s">
        <v>198</v>
      </c>
    </row>
    <row r="6" spans="1:1" x14ac:dyDescent="0.25">
      <c r="A6" s="58" t="s">
        <v>184</v>
      </c>
    </row>
    <row r="7" spans="1:1" x14ac:dyDescent="0.25">
      <c r="A7" s="58" t="s">
        <v>199</v>
      </c>
    </row>
    <row r="8" spans="1:1" x14ac:dyDescent="0.25">
      <c r="A8" s="58" t="s">
        <v>194</v>
      </c>
    </row>
    <row r="9" spans="1:1" x14ac:dyDescent="0.25">
      <c r="A9" s="58" t="s">
        <v>195</v>
      </c>
    </row>
    <row r="10" spans="1:1" x14ac:dyDescent="0.25">
      <c r="A10" s="58" t="s">
        <v>188</v>
      </c>
    </row>
    <row r="12" spans="1:1" x14ac:dyDescent="0.25">
      <c r="A12" s="58" t="s">
        <v>196</v>
      </c>
    </row>
    <row r="13" spans="1:1" x14ac:dyDescent="0.25">
      <c r="A13" s="58" t="s">
        <v>197</v>
      </c>
    </row>
    <row r="14" spans="1:1" x14ac:dyDescent="0.25">
      <c r="A14" s="58" t="s">
        <v>251</v>
      </c>
    </row>
    <row r="15" spans="1:1" x14ac:dyDescent="0.25">
      <c r="A15" s="58" t="s">
        <v>252</v>
      </c>
    </row>
    <row r="16" spans="1:1" x14ac:dyDescent="0.25">
      <c r="A16" s="58" t="s">
        <v>249</v>
      </c>
    </row>
    <row r="17" spans="1:1" x14ac:dyDescent="0.25">
      <c r="A17" s="58" t="s">
        <v>250</v>
      </c>
    </row>
  </sheetData>
  <hyperlinks>
    <hyperlink ref="A3" location="'Figure 1'!A1" display="Figure 1 – Taux d’inscription semestriel dans l’enseignement supérieur des bacheliers 2014 selon la situation de précarité en 2014-2015 (en %)"/>
    <hyperlink ref="A4" location="'Tableau 1'!A1" display="Tableau 1 - Ressources personnelles, entre juillet 2014 et mars 2015, des étudiants néo-bacheliers 2014, selon leur situation de précarité et le statut boursier (en %)"/>
    <hyperlink ref="A5" location="'Tableau 2'!A1" display="Tableau 2 – Formation suivie à la rentrée 2014 par les étudiants selon la situation de précarité et le statut boursier (en %)"/>
    <hyperlink ref="A6" location="'Figure 2'!A1" display="Figure 2 – Taux d’inscription semestriel dans l’enseignement supérieur des étudiants néo-bacheliers 2014 selon la situation de précarité et le statut boursier en 2014-2015 (en %)"/>
    <hyperlink ref="A7" location="'Tableau 3'!A1" display="Tableau 3 - Processus d’orientation des étudiants néo-bacheliers 2014, satisfaction, difficultés et absences dans leurs études des étudiants selon la situation de précarité et le statut boursier (en %)"/>
    <hyperlink ref="A8" location="'Tableau 4'!A1" display="Tableau 4 - Résultats de la première année (passage, redoublement, réorientation, abandon) des étudiants néo-bacheliers 2014 selon la situation de précarité et le statut boursier (en %)"/>
    <hyperlink ref="A9" location="'Tableau 5'!A1" display="Tableau 5 – Situation de diplomation des étudiants néo-bacheliers 2014 à la rentrée 2021 selon la situation de précarité et le statut boursier en 2014-2015 (en %)"/>
    <hyperlink ref="A10" location="'Tableau 6'!A1" display="Tableau 6 - Modélisation de la diplomation des étudiants néo-bacheliers 2014 à la rentrée 2021 selon la situation de précarité et le statut boursier en 2014-2015"/>
    <hyperlink ref="A12" location="'Annexe 1'!A1" display="Annexe 1 - Proportions de bacheliers 2014 ayant répondu &quot;oui&quot; aux différentes questions constitutives de l'indicateur de précarité (en %)"/>
    <hyperlink ref="A13" location="'Annexe 2'!A1" display="Annexe 2 - Caractéristiques des bacheliers 2014 selon la situation de précarité en 2014-2015 (en %)"/>
    <hyperlink ref="A14" location="'Annexe 3'!A1" display="Annexe 3 - Modélisation de l'indicateur de précarité"/>
    <hyperlink ref="A16" location="'Annexe 5'!A1" display="Annexe 5 - Modélisation de l’inscription dans une filière longue sélective "/>
    <hyperlink ref="A17" location="'Annexe 6'!A1" display="Annexe 6 - Modélisation de l’inscription dans la formation souhaitée"/>
    <hyperlink ref="A15" location="'Annexe 4'!A1" display="Annexe 4 - Modélisation de la probabilité d'être inscrit dans l'enseignement supérieur des étudiants néo-bacheliers 2014 deux ans et quatre ans après l'obtention du baccalauréa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1" sqref="A11"/>
    </sheetView>
  </sheetViews>
  <sheetFormatPr baseColWidth="10" defaultRowHeight="15" x14ac:dyDescent="0.25"/>
  <cols>
    <col min="1" max="1" width="34.28515625" customWidth="1"/>
    <col min="2" max="2" width="23" customWidth="1"/>
    <col min="3" max="3" width="22.85546875" customWidth="1"/>
  </cols>
  <sheetData>
    <row r="1" spans="1:3" x14ac:dyDescent="0.25">
      <c r="A1" s="44" t="s">
        <v>202</v>
      </c>
    </row>
    <row r="2" spans="1:3" x14ac:dyDescent="0.25">
      <c r="A2" s="58" t="s">
        <v>93</v>
      </c>
    </row>
    <row r="4" spans="1:3" ht="75" x14ac:dyDescent="0.25">
      <c r="A4" s="29"/>
      <c r="B4" s="68" t="s">
        <v>200</v>
      </c>
      <c r="C4" s="68" t="s">
        <v>201</v>
      </c>
    </row>
    <row r="5" spans="1:3" x14ac:dyDescent="0.25">
      <c r="A5" s="105" t="s">
        <v>46</v>
      </c>
      <c r="B5" s="106">
        <v>16.350000000000001</v>
      </c>
      <c r="C5" s="106">
        <v>15.25</v>
      </c>
    </row>
    <row r="6" spans="1:3" ht="30" x14ac:dyDescent="0.25">
      <c r="A6" s="69" t="s">
        <v>203</v>
      </c>
      <c r="B6" s="70">
        <v>9.3800000000000008</v>
      </c>
      <c r="C6" s="70">
        <v>4.4400000000000004</v>
      </c>
    </row>
    <row r="7" spans="1:3" ht="45" x14ac:dyDescent="0.25">
      <c r="A7" s="69" t="s">
        <v>204</v>
      </c>
      <c r="B7" s="70">
        <v>3.46</v>
      </c>
      <c r="C7" s="70">
        <v>3.48</v>
      </c>
    </row>
    <row r="8" spans="1:3" ht="30" x14ac:dyDescent="0.25">
      <c r="A8" s="69" t="s">
        <v>205</v>
      </c>
      <c r="B8" s="70">
        <v>14.86</v>
      </c>
      <c r="C8" s="70">
        <v>14.88</v>
      </c>
    </row>
    <row r="9" spans="1:3" ht="60" x14ac:dyDescent="0.25">
      <c r="A9" s="107" t="s">
        <v>206</v>
      </c>
      <c r="B9" s="70">
        <v>3.37</v>
      </c>
      <c r="C9" s="70">
        <v>1.95</v>
      </c>
    </row>
    <row r="10" spans="1:3" ht="60" x14ac:dyDescent="0.25">
      <c r="A10" s="107" t="s">
        <v>207</v>
      </c>
      <c r="B10" s="70">
        <v>1.2</v>
      </c>
      <c r="C10" s="70">
        <v>1.3</v>
      </c>
    </row>
    <row r="11" spans="1:3" x14ac:dyDescent="0.25">
      <c r="A11" s="109" t="s">
        <v>208</v>
      </c>
      <c r="B11" s="108"/>
      <c r="C11" s="108"/>
    </row>
    <row r="13" spans="1:3" x14ac:dyDescent="0.25">
      <c r="A13" s="104" t="s">
        <v>189</v>
      </c>
    </row>
    <row r="14" spans="1:3" x14ac:dyDescent="0.25">
      <c r="A14" s="104" t="s">
        <v>190</v>
      </c>
    </row>
  </sheetData>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D37" sqref="D37"/>
    </sheetView>
  </sheetViews>
  <sheetFormatPr baseColWidth="10" defaultRowHeight="15" x14ac:dyDescent="0.25"/>
  <cols>
    <col min="1" max="1" width="22.42578125" bestFit="1" customWidth="1"/>
    <col min="2" max="2" width="24" bestFit="1" customWidth="1"/>
    <col min="3" max="3" width="14.42578125" bestFit="1" customWidth="1"/>
    <col min="4" max="4" width="17.85546875" customWidth="1"/>
    <col min="9" max="9" width="19.42578125" bestFit="1" customWidth="1"/>
  </cols>
  <sheetData>
    <row r="1" spans="1:5" x14ac:dyDescent="0.25">
      <c r="A1" s="44" t="s">
        <v>197</v>
      </c>
    </row>
    <row r="2" spans="1:5" x14ac:dyDescent="0.25">
      <c r="A2" s="58" t="s">
        <v>93</v>
      </c>
    </row>
    <row r="4" spans="1:5" x14ac:dyDescent="0.25">
      <c r="A4" s="50"/>
      <c r="B4" s="43"/>
      <c r="C4" s="34" t="s">
        <v>130</v>
      </c>
      <c r="D4" s="34" t="s">
        <v>131</v>
      </c>
      <c r="E4" s="34" t="s">
        <v>46</v>
      </c>
    </row>
    <row r="5" spans="1:5" x14ac:dyDescent="0.25">
      <c r="A5" s="156" t="s">
        <v>1</v>
      </c>
      <c r="B5" s="30" t="s">
        <v>2</v>
      </c>
      <c r="C5" s="95">
        <v>41.7</v>
      </c>
      <c r="D5" s="95">
        <v>47.9</v>
      </c>
      <c r="E5" s="73">
        <v>46.8</v>
      </c>
    </row>
    <row r="6" spans="1:5" x14ac:dyDescent="0.25">
      <c r="A6" s="156"/>
      <c r="B6" s="30" t="s">
        <v>3</v>
      </c>
      <c r="C6" s="95">
        <v>58.3</v>
      </c>
      <c r="D6" s="95">
        <v>52.1</v>
      </c>
      <c r="E6" s="73">
        <v>53.2</v>
      </c>
    </row>
    <row r="7" spans="1:5" x14ac:dyDescent="0.25">
      <c r="A7" s="156" t="s">
        <v>186</v>
      </c>
      <c r="B7" s="30" t="s">
        <v>4</v>
      </c>
      <c r="C7" s="95">
        <v>38</v>
      </c>
      <c r="D7" s="95">
        <v>51</v>
      </c>
      <c r="E7" s="73">
        <v>48.9</v>
      </c>
    </row>
    <row r="8" spans="1:5" x14ac:dyDescent="0.25">
      <c r="A8" s="156"/>
      <c r="B8" s="30" t="s">
        <v>5</v>
      </c>
      <c r="C8" s="95">
        <v>23.4</v>
      </c>
      <c r="D8" s="95">
        <v>20.100000000000001</v>
      </c>
      <c r="E8" s="73">
        <v>20.6</v>
      </c>
    </row>
    <row r="9" spans="1:5" x14ac:dyDescent="0.25">
      <c r="A9" s="156"/>
      <c r="B9" s="30" t="s">
        <v>6</v>
      </c>
      <c r="C9" s="95">
        <v>38.6</v>
      </c>
      <c r="D9" s="95">
        <v>28.9</v>
      </c>
      <c r="E9" s="73">
        <v>30.5</v>
      </c>
    </row>
    <row r="10" spans="1:5" x14ac:dyDescent="0.25">
      <c r="A10" s="156" t="s">
        <v>29</v>
      </c>
      <c r="B10" s="30" t="s">
        <v>7</v>
      </c>
      <c r="C10" s="95">
        <v>3.2</v>
      </c>
      <c r="D10" s="95">
        <v>7.7</v>
      </c>
      <c r="E10" s="73">
        <v>6.9</v>
      </c>
    </row>
    <row r="11" spans="1:5" x14ac:dyDescent="0.25">
      <c r="A11" s="156"/>
      <c r="B11" s="30" t="s">
        <v>8</v>
      </c>
      <c r="C11" s="95">
        <v>13.9</v>
      </c>
      <c r="D11" s="95">
        <v>15.9</v>
      </c>
      <c r="E11" s="73">
        <v>15.6</v>
      </c>
    </row>
    <row r="12" spans="1:5" x14ac:dyDescent="0.25">
      <c r="A12" s="156"/>
      <c r="B12" s="30" t="s">
        <v>9</v>
      </c>
      <c r="C12" s="95">
        <v>31.4</v>
      </c>
      <c r="D12" s="95">
        <v>31.2</v>
      </c>
      <c r="E12" s="73">
        <v>31.2</v>
      </c>
    </row>
    <row r="13" spans="1:5" x14ac:dyDescent="0.25">
      <c r="A13" s="156"/>
      <c r="B13" s="30" t="s">
        <v>10</v>
      </c>
      <c r="C13" s="95">
        <v>51.5</v>
      </c>
      <c r="D13" s="95">
        <v>45.1</v>
      </c>
      <c r="E13" s="73">
        <v>46.2</v>
      </c>
    </row>
    <row r="14" spans="1:5" x14ac:dyDescent="0.25">
      <c r="A14" s="156" t="s">
        <v>187</v>
      </c>
      <c r="B14" s="156"/>
      <c r="C14" s="95">
        <v>49.9</v>
      </c>
      <c r="D14" s="95">
        <v>35.700000000000003</v>
      </c>
      <c r="E14" s="73">
        <v>38.1</v>
      </c>
    </row>
    <row r="15" spans="1:5" x14ac:dyDescent="0.25">
      <c r="A15" s="156" t="s">
        <v>94</v>
      </c>
      <c r="B15" s="30" t="s">
        <v>11</v>
      </c>
      <c r="C15" s="95">
        <v>12.8</v>
      </c>
      <c r="D15" s="95">
        <v>13.2</v>
      </c>
      <c r="E15" s="73">
        <v>13.2</v>
      </c>
    </row>
    <row r="16" spans="1:5" x14ac:dyDescent="0.25">
      <c r="A16" s="156"/>
      <c r="B16" s="30" t="s">
        <v>12</v>
      </c>
      <c r="C16" s="95">
        <v>14.1</v>
      </c>
      <c r="D16" s="95">
        <v>27.4</v>
      </c>
      <c r="E16" s="73">
        <v>25.2</v>
      </c>
    </row>
    <row r="17" spans="1:5" x14ac:dyDescent="0.25">
      <c r="A17" s="156"/>
      <c r="B17" s="30" t="s">
        <v>13</v>
      </c>
      <c r="C17" s="95">
        <v>10.9</v>
      </c>
      <c r="D17" s="95">
        <v>13.3</v>
      </c>
      <c r="E17" s="73">
        <v>12.9</v>
      </c>
    </row>
    <row r="18" spans="1:5" x14ac:dyDescent="0.25">
      <c r="A18" s="156"/>
      <c r="B18" s="30" t="s">
        <v>14</v>
      </c>
      <c r="C18" s="95">
        <v>49.5</v>
      </c>
      <c r="D18" s="95">
        <v>38.799999999999997</v>
      </c>
      <c r="E18" s="73">
        <v>40.5</v>
      </c>
    </row>
    <row r="19" spans="1:5" x14ac:dyDescent="0.25">
      <c r="A19" s="156"/>
      <c r="B19" s="30" t="s">
        <v>15</v>
      </c>
      <c r="C19" s="95">
        <v>0.9</v>
      </c>
      <c r="D19" s="95">
        <v>0.8</v>
      </c>
      <c r="E19" s="73">
        <v>0.8</v>
      </c>
    </row>
    <row r="20" spans="1:5" x14ac:dyDescent="0.25">
      <c r="A20" s="156"/>
      <c r="B20" s="30" t="s">
        <v>16</v>
      </c>
      <c r="C20" s="95">
        <v>11.8</v>
      </c>
      <c r="D20" s="95">
        <v>6.5</v>
      </c>
      <c r="E20" s="73">
        <v>7.4</v>
      </c>
    </row>
    <row r="22" spans="1:5" x14ac:dyDescent="0.25">
      <c r="A22" s="104" t="s">
        <v>189</v>
      </c>
    </row>
    <row r="23" spans="1:5" x14ac:dyDescent="0.25">
      <c r="A23" s="104" t="s">
        <v>190</v>
      </c>
    </row>
  </sheetData>
  <mergeCells count="5">
    <mergeCell ref="A5:A6"/>
    <mergeCell ref="A7:A9"/>
    <mergeCell ref="A10:A13"/>
    <mergeCell ref="A14:B14"/>
    <mergeCell ref="A15:A20"/>
  </mergeCells>
  <hyperlinks>
    <hyperlink ref="A2"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I17" sqref="I17"/>
    </sheetView>
  </sheetViews>
  <sheetFormatPr baseColWidth="10" defaultRowHeight="15" x14ac:dyDescent="0.25"/>
  <cols>
    <col min="1" max="1" width="48.85546875" bestFit="1" customWidth="1"/>
    <col min="2" max="2" width="16.85546875" customWidth="1"/>
    <col min="3" max="3" width="14.5703125" customWidth="1"/>
    <col min="4" max="4" width="16.85546875" customWidth="1"/>
    <col min="5" max="5" width="14.5703125" customWidth="1"/>
    <col min="6" max="6" width="15.28515625" customWidth="1"/>
    <col min="7" max="7" width="12.7109375" customWidth="1"/>
  </cols>
  <sheetData>
    <row r="1" spans="1:7" x14ac:dyDescent="0.25">
      <c r="A1" s="44" t="s">
        <v>251</v>
      </c>
    </row>
    <row r="2" spans="1:7" x14ac:dyDescent="0.25">
      <c r="A2" s="58" t="s">
        <v>93</v>
      </c>
    </row>
    <row r="3" spans="1:7" ht="15.75" thickBot="1" x14ac:dyDescent="0.3"/>
    <row r="4" spans="1:7" ht="45.75" customHeight="1" thickBot="1" x14ac:dyDescent="0.3">
      <c r="A4" s="1"/>
      <c r="B4" s="155" t="s">
        <v>244</v>
      </c>
      <c r="C4" s="146"/>
      <c r="D4" s="155" t="s">
        <v>237</v>
      </c>
      <c r="E4" s="146"/>
      <c r="F4" s="155" t="s">
        <v>238</v>
      </c>
      <c r="G4" s="146"/>
    </row>
    <row r="5" spans="1:7" ht="15.75" thickBot="1" x14ac:dyDescent="0.3">
      <c r="A5" s="2" t="s">
        <v>17</v>
      </c>
      <c r="B5" s="3">
        <v>93.9</v>
      </c>
      <c r="C5" s="2"/>
      <c r="D5" s="3">
        <v>85.6</v>
      </c>
      <c r="E5" s="4"/>
      <c r="F5" s="3">
        <v>62.9</v>
      </c>
      <c r="G5" s="4"/>
    </row>
    <row r="6" spans="1:7" ht="75.75" thickBot="1" x14ac:dyDescent="0.3">
      <c r="A6" s="5"/>
      <c r="B6" s="6" t="s">
        <v>18</v>
      </c>
      <c r="C6" s="7" t="s">
        <v>19</v>
      </c>
      <c r="D6" s="6" t="s">
        <v>18</v>
      </c>
      <c r="E6" s="7" t="s">
        <v>19</v>
      </c>
      <c r="F6" s="6" t="s">
        <v>18</v>
      </c>
      <c r="G6" s="7" t="s">
        <v>19</v>
      </c>
    </row>
    <row r="7" spans="1:7" x14ac:dyDescent="0.25">
      <c r="A7" s="8" t="s">
        <v>20</v>
      </c>
      <c r="B7" s="37"/>
      <c r="C7" s="38"/>
      <c r="D7" s="37"/>
      <c r="E7" s="38"/>
      <c r="F7" s="37"/>
      <c r="G7" s="38"/>
    </row>
    <row r="8" spans="1:7" x14ac:dyDescent="0.25">
      <c r="A8" s="9" t="s">
        <v>211</v>
      </c>
      <c r="B8" s="25" t="s">
        <v>36</v>
      </c>
      <c r="C8" s="24" t="s">
        <v>36</v>
      </c>
      <c r="D8" s="25" t="s">
        <v>214</v>
      </c>
      <c r="E8" s="24" t="s">
        <v>24</v>
      </c>
      <c r="F8" s="25" t="s">
        <v>225</v>
      </c>
      <c r="G8" s="24" t="s">
        <v>24</v>
      </c>
    </row>
    <row r="9" spans="1:7" ht="15.75" thickBot="1" x14ac:dyDescent="0.3">
      <c r="A9" s="10" t="s">
        <v>210</v>
      </c>
      <c r="B9" s="20" t="s">
        <v>22</v>
      </c>
      <c r="C9" s="116"/>
      <c r="D9" s="20" t="s">
        <v>22</v>
      </c>
      <c r="E9" s="116"/>
      <c r="F9" s="20" t="s">
        <v>22</v>
      </c>
      <c r="G9" s="116"/>
    </row>
    <row r="10" spans="1:7" x14ac:dyDescent="0.25">
      <c r="A10" s="17" t="s">
        <v>1</v>
      </c>
      <c r="B10" s="18"/>
      <c r="C10" s="7"/>
      <c r="D10" s="18"/>
      <c r="E10" s="7"/>
      <c r="F10" s="18"/>
      <c r="G10" s="7"/>
    </row>
    <row r="11" spans="1:7" x14ac:dyDescent="0.25">
      <c r="A11" s="2" t="s">
        <v>21</v>
      </c>
      <c r="B11" s="13" t="s">
        <v>22</v>
      </c>
      <c r="C11" s="4"/>
      <c r="D11" s="13" t="s">
        <v>22</v>
      </c>
      <c r="E11" s="4"/>
      <c r="F11" s="13" t="s">
        <v>22</v>
      </c>
      <c r="G11" s="4"/>
    </row>
    <row r="12" spans="1:7" ht="15.75" thickBot="1" x14ac:dyDescent="0.3">
      <c r="A12" s="14" t="s">
        <v>23</v>
      </c>
      <c r="B12" s="119" t="s">
        <v>133</v>
      </c>
      <c r="C12" s="16" t="s">
        <v>24</v>
      </c>
      <c r="D12" s="16" t="s">
        <v>36</v>
      </c>
      <c r="E12" s="16" t="s">
        <v>36</v>
      </c>
      <c r="F12" s="16" t="s">
        <v>36</v>
      </c>
      <c r="G12" s="16" t="s">
        <v>36</v>
      </c>
    </row>
    <row r="13" spans="1:7" x14ac:dyDescent="0.25">
      <c r="A13" s="17" t="s">
        <v>25</v>
      </c>
      <c r="B13" s="18"/>
      <c r="C13" s="7"/>
      <c r="D13" s="18"/>
      <c r="E13" s="7"/>
      <c r="F13" s="18"/>
      <c r="G13" s="7"/>
    </row>
    <row r="14" spans="1:7" x14ac:dyDescent="0.25">
      <c r="A14" s="2" t="s">
        <v>26</v>
      </c>
      <c r="B14" s="13" t="s">
        <v>22</v>
      </c>
      <c r="C14" s="4"/>
      <c r="D14" s="13" t="s">
        <v>22</v>
      </c>
      <c r="E14" s="4"/>
      <c r="F14" s="13" t="s">
        <v>22</v>
      </c>
      <c r="G14" s="4"/>
    </row>
    <row r="15" spans="1:7" x14ac:dyDescent="0.25">
      <c r="A15" s="2" t="s">
        <v>27</v>
      </c>
      <c r="B15" s="19" t="s">
        <v>245</v>
      </c>
      <c r="C15" s="4" t="s">
        <v>24</v>
      </c>
      <c r="D15" s="19" t="s">
        <v>234</v>
      </c>
      <c r="E15" s="4" t="s">
        <v>24</v>
      </c>
      <c r="F15" s="19" t="s">
        <v>239</v>
      </c>
      <c r="G15" s="4" t="s">
        <v>24</v>
      </c>
    </row>
    <row r="16" spans="1:7" ht="15.75" thickBot="1" x14ac:dyDescent="0.3">
      <c r="A16" s="14" t="s">
        <v>28</v>
      </c>
      <c r="B16" s="15" t="s">
        <v>246</v>
      </c>
      <c r="C16" s="16" t="s">
        <v>24</v>
      </c>
      <c r="D16" s="15" t="s">
        <v>235</v>
      </c>
      <c r="E16" s="16" t="s">
        <v>24</v>
      </c>
      <c r="F16" s="15" t="s">
        <v>240</v>
      </c>
      <c r="G16" s="16" t="s">
        <v>24</v>
      </c>
    </row>
    <row r="17" spans="1:7" x14ac:dyDescent="0.25">
      <c r="A17" s="17" t="s">
        <v>29</v>
      </c>
      <c r="B17" s="18"/>
      <c r="C17" s="7"/>
      <c r="D17" s="18"/>
      <c r="E17" s="7"/>
      <c r="F17" s="18"/>
      <c r="G17" s="7"/>
    </row>
    <row r="18" spans="1:7" x14ac:dyDescent="0.25">
      <c r="A18" s="2" t="s">
        <v>30</v>
      </c>
      <c r="B18" s="19" t="s">
        <v>247</v>
      </c>
      <c r="C18" s="4" t="s">
        <v>24</v>
      </c>
      <c r="D18" s="19" t="s">
        <v>278</v>
      </c>
      <c r="E18" s="4" t="s">
        <v>24</v>
      </c>
      <c r="F18" s="19" t="s">
        <v>241</v>
      </c>
      <c r="G18" s="4" t="s">
        <v>24</v>
      </c>
    </row>
    <row r="19" spans="1:7" x14ac:dyDescent="0.25">
      <c r="A19" s="2" t="s">
        <v>31</v>
      </c>
      <c r="B19" s="19" t="s">
        <v>248</v>
      </c>
      <c r="C19" s="4" t="s">
        <v>24</v>
      </c>
      <c r="D19" s="19" t="s">
        <v>236</v>
      </c>
      <c r="E19" s="4" t="s">
        <v>24</v>
      </c>
      <c r="F19" s="19" t="s">
        <v>243</v>
      </c>
      <c r="G19" s="4" t="s">
        <v>24</v>
      </c>
    </row>
    <row r="20" spans="1:7" ht="15.75" thickBot="1" x14ac:dyDescent="0.3">
      <c r="A20" s="14" t="s">
        <v>32</v>
      </c>
      <c r="B20" s="20" t="s">
        <v>22</v>
      </c>
      <c r="C20" s="16"/>
      <c r="D20" s="20" t="s">
        <v>22</v>
      </c>
      <c r="E20" s="16"/>
      <c r="F20" s="20" t="s">
        <v>22</v>
      </c>
      <c r="G20" s="16"/>
    </row>
    <row r="21" spans="1:7" ht="15.75" thickBot="1" x14ac:dyDescent="0.3">
      <c r="A21" s="54" t="s">
        <v>33</v>
      </c>
      <c r="B21" s="22" t="s">
        <v>70</v>
      </c>
      <c r="C21" s="23" t="s">
        <v>34</v>
      </c>
      <c r="D21" s="22" t="s">
        <v>217</v>
      </c>
      <c r="E21" s="23" t="s">
        <v>24</v>
      </c>
      <c r="F21" s="22" t="s">
        <v>242</v>
      </c>
      <c r="G21" s="23" t="s">
        <v>34</v>
      </c>
    </row>
    <row r="23" spans="1:7" x14ac:dyDescent="0.25">
      <c r="A23" s="118" t="s">
        <v>233</v>
      </c>
    </row>
    <row r="24" spans="1:7" x14ac:dyDescent="0.25">
      <c r="A24" s="104" t="s">
        <v>189</v>
      </c>
    </row>
    <row r="25" spans="1:7" x14ac:dyDescent="0.25">
      <c r="A25" s="104" t="s">
        <v>190</v>
      </c>
    </row>
  </sheetData>
  <mergeCells count="3">
    <mergeCell ref="D4:E4"/>
    <mergeCell ref="F4:G4"/>
    <mergeCell ref="B4:C4"/>
  </mergeCells>
  <hyperlinks>
    <hyperlink ref="A2"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B7" workbookViewId="0">
      <selection activeCell="L24" sqref="L24"/>
    </sheetView>
  </sheetViews>
  <sheetFormatPr baseColWidth="10" defaultRowHeight="15" x14ac:dyDescent="0.25"/>
  <cols>
    <col min="1" max="1" width="48.85546875" bestFit="1" customWidth="1"/>
    <col min="2" max="2" width="16.85546875" customWidth="1"/>
    <col min="3" max="3" width="14.5703125" customWidth="1"/>
    <col min="4" max="4" width="16.85546875" customWidth="1"/>
    <col min="5" max="5" width="14.5703125" customWidth="1"/>
    <col min="6" max="6" width="15.28515625" customWidth="1"/>
    <col min="7" max="7" width="48.85546875" bestFit="1" customWidth="1"/>
    <col min="8" max="8" width="16.85546875" customWidth="1"/>
    <col min="9" max="9" width="14.5703125" customWidth="1"/>
    <col min="10" max="10" width="16.85546875" customWidth="1"/>
    <col min="11" max="11" width="14.5703125" customWidth="1"/>
  </cols>
  <sheetData>
    <row r="1" spans="1:11" x14ac:dyDescent="0.25">
      <c r="A1" s="44" t="s">
        <v>252</v>
      </c>
    </row>
    <row r="2" spans="1:11" x14ac:dyDescent="0.25">
      <c r="A2" s="58" t="s">
        <v>93</v>
      </c>
    </row>
    <row r="3" spans="1:11" ht="15.75" thickBot="1" x14ac:dyDescent="0.3"/>
    <row r="4" spans="1:11" ht="47.25" customHeight="1" thickBot="1" x14ac:dyDescent="0.3">
      <c r="A4" s="1"/>
      <c r="B4" s="155" t="s">
        <v>253</v>
      </c>
      <c r="C4" s="146"/>
      <c r="D4" s="155" t="s">
        <v>254</v>
      </c>
      <c r="E4" s="146"/>
      <c r="G4" s="1"/>
      <c r="H4" s="155" t="s">
        <v>253</v>
      </c>
      <c r="I4" s="146"/>
      <c r="J4" s="155" t="s">
        <v>254</v>
      </c>
      <c r="K4" s="146"/>
    </row>
    <row r="5" spans="1:11" ht="15.75" thickBot="1" x14ac:dyDescent="0.3">
      <c r="A5" s="2" t="s">
        <v>17</v>
      </c>
      <c r="B5" s="3">
        <v>87.5</v>
      </c>
      <c r="C5" s="4"/>
      <c r="D5" s="3">
        <v>67.2</v>
      </c>
      <c r="E5" s="4"/>
      <c r="G5" s="2" t="s">
        <v>17</v>
      </c>
      <c r="H5" s="3">
        <v>87.1</v>
      </c>
      <c r="I5" s="4"/>
      <c r="J5" s="3">
        <v>67.400000000000006</v>
      </c>
      <c r="K5" s="4"/>
    </row>
    <row r="6" spans="1:11" ht="75.75" thickBot="1" x14ac:dyDescent="0.3">
      <c r="A6" s="5"/>
      <c r="B6" s="6" t="s">
        <v>18</v>
      </c>
      <c r="C6" s="7" t="s">
        <v>19</v>
      </c>
      <c r="D6" s="6" t="s">
        <v>18</v>
      </c>
      <c r="E6" s="7" t="s">
        <v>19</v>
      </c>
      <c r="G6" s="5"/>
      <c r="H6" s="6" t="s">
        <v>18</v>
      </c>
      <c r="I6" s="7" t="s">
        <v>19</v>
      </c>
      <c r="J6" s="6" t="s">
        <v>18</v>
      </c>
      <c r="K6" s="7" t="s">
        <v>19</v>
      </c>
    </row>
    <row r="7" spans="1:11" x14ac:dyDescent="0.25">
      <c r="A7" s="8" t="s">
        <v>20</v>
      </c>
      <c r="B7" s="37"/>
      <c r="C7" s="38"/>
      <c r="D7" s="37"/>
      <c r="E7" s="38"/>
      <c r="G7" s="8" t="s">
        <v>209</v>
      </c>
      <c r="H7" s="121"/>
      <c r="I7" s="124"/>
      <c r="J7" s="37"/>
      <c r="K7" s="121"/>
    </row>
    <row r="8" spans="1:11" x14ac:dyDescent="0.25">
      <c r="A8" s="9" t="s">
        <v>211</v>
      </c>
      <c r="B8" s="25" t="s">
        <v>69</v>
      </c>
      <c r="C8" s="24" t="s">
        <v>24</v>
      </c>
      <c r="D8" s="25" t="s">
        <v>260</v>
      </c>
      <c r="E8" s="24" t="s">
        <v>24</v>
      </c>
      <c r="G8" s="9" t="s">
        <v>65</v>
      </c>
      <c r="H8" s="125" t="s">
        <v>36</v>
      </c>
      <c r="I8" s="125" t="s">
        <v>36</v>
      </c>
      <c r="J8" s="25" t="s">
        <v>260</v>
      </c>
      <c r="K8" s="122" t="s">
        <v>24</v>
      </c>
    </row>
    <row r="9" spans="1:11" ht="15.75" thickBot="1" x14ac:dyDescent="0.3">
      <c r="A9" s="10" t="s">
        <v>210</v>
      </c>
      <c r="B9" s="20" t="s">
        <v>22</v>
      </c>
      <c r="C9" s="116"/>
      <c r="D9" s="20" t="s">
        <v>22</v>
      </c>
      <c r="E9" s="116"/>
      <c r="G9" s="9" t="s">
        <v>68</v>
      </c>
      <c r="H9" s="126" t="s">
        <v>73</v>
      </c>
      <c r="I9" s="4" t="s">
        <v>24</v>
      </c>
      <c r="J9" s="25" t="s">
        <v>270</v>
      </c>
      <c r="K9" s="122" t="s">
        <v>24</v>
      </c>
    </row>
    <row r="10" spans="1:11" x14ac:dyDescent="0.25">
      <c r="A10" s="17" t="s">
        <v>1</v>
      </c>
      <c r="B10" s="18"/>
      <c r="C10" s="7"/>
      <c r="D10" s="18"/>
      <c r="E10" s="7"/>
      <c r="G10" s="9" t="s">
        <v>66</v>
      </c>
      <c r="H10" s="125" t="s">
        <v>36</v>
      </c>
      <c r="I10" s="125" t="s">
        <v>36</v>
      </c>
      <c r="J10" s="125" t="s">
        <v>36</v>
      </c>
      <c r="K10" s="125" t="s">
        <v>36</v>
      </c>
    </row>
    <row r="11" spans="1:11" ht="15.75" thickBot="1" x14ac:dyDescent="0.3">
      <c r="A11" s="2" t="s">
        <v>21</v>
      </c>
      <c r="B11" s="13" t="s">
        <v>22</v>
      </c>
      <c r="C11" s="4"/>
      <c r="D11" s="13" t="s">
        <v>22</v>
      </c>
      <c r="E11" s="4"/>
      <c r="G11" s="10" t="s">
        <v>67</v>
      </c>
      <c r="H11" s="127" t="s">
        <v>22</v>
      </c>
      <c r="I11" s="128"/>
      <c r="J11" s="20" t="s">
        <v>22</v>
      </c>
      <c r="K11" s="123"/>
    </row>
    <row r="12" spans="1:11" ht="15.75" thickBot="1" x14ac:dyDescent="0.3">
      <c r="A12" s="14" t="s">
        <v>23</v>
      </c>
      <c r="B12" s="16" t="s">
        <v>36</v>
      </c>
      <c r="C12" s="16" t="s">
        <v>36</v>
      </c>
      <c r="D12" s="16" t="s">
        <v>36</v>
      </c>
      <c r="E12" s="16" t="s">
        <v>36</v>
      </c>
      <c r="G12" s="17" t="s">
        <v>1</v>
      </c>
      <c r="H12" s="129"/>
      <c r="I12" s="7"/>
      <c r="J12" s="18"/>
      <c r="K12" s="7"/>
    </row>
    <row r="13" spans="1:11" x14ac:dyDescent="0.25">
      <c r="A13" s="17" t="s">
        <v>25</v>
      </c>
      <c r="B13" s="18"/>
      <c r="C13" s="7"/>
      <c r="D13" s="18"/>
      <c r="E13" s="7"/>
      <c r="G13" s="2" t="s">
        <v>21</v>
      </c>
      <c r="H13" s="13" t="s">
        <v>22</v>
      </c>
      <c r="I13" s="4"/>
      <c r="J13" s="13" t="s">
        <v>22</v>
      </c>
      <c r="K13" s="4"/>
    </row>
    <row r="14" spans="1:11" ht="15.75" thickBot="1" x14ac:dyDescent="0.3">
      <c r="A14" s="2" t="s">
        <v>26</v>
      </c>
      <c r="B14" s="13" t="s">
        <v>22</v>
      </c>
      <c r="C14" s="4"/>
      <c r="D14" s="13" t="s">
        <v>22</v>
      </c>
      <c r="E14" s="4"/>
      <c r="G14" s="14" t="s">
        <v>23</v>
      </c>
      <c r="H14" s="16" t="s">
        <v>36</v>
      </c>
      <c r="I14" s="16" t="s">
        <v>36</v>
      </c>
      <c r="J14" s="16" t="s">
        <v>36</v>
      </c>
      <c r="K14" s="16" t="s">
        <v>36</v>
      </c>
    </row>
    <row r="15" spans="1:11" x14ac:dyDescent="0.25">
      <c r="A15" s="2" t="s">
        <v>27</v>
      </c>
      <c r="B15" s="19" t="s">
        <v>255</v>
      </c>
      <c r="C15" s="4" t="s">
        <v>24</v>
      </c>
      <c r="D15" s="19" t="s">
        <v>279</v>
      </c>
      <c r="E15" s="4" t="s">
        <v>24</v>
      </c>
      <c r="G15" s="17" t="s">
        <v>25</v>
      </c>
      <c r="H15" s="18"/>
      <c r="I15" s="7"/>
      <c r="J15" s="18"/>
      <c r="K15" s="7"/>
    </row>
    <row r="16" spans="1:11" ht="15.75" thickBot="1" x14ac:dyDescent="0.3">
      <c r="A16" s="14" t="s">
        <v>28</v>
      </c>
      <c r="B16" s="15" t="s">
        <v>256</v>
      </c>
      <c r="C16" s="16" t="s">
        <v>24</v>
      </c>
      <c r="D16" s="15" t="s">
        <v>261</v>
      </c>
      <c r="E16" s="16" t="s">
        <v>24</v>
      </c>
      <c r="G16" s="2" t="s">
        <v>26</v>
      </c>
      <c r="H16" s="13" t="s">
        <v>22</v>
      </c>
      <c r="I16" s="4"/>
      <c r="J16" s="13" t="s">
        <v>22</v>
      </c>
      <c r="K16" s="4"/>
    </row>
    <row r="17" spans="1:11" x14ac:dyDescent="0.25">
      <c r="A17" s="17" t="s">
        <v>29</v>
      </c>
      <c r="B17" s="18"/>
      <c r="C17" s="7"/>
      <c r="D17" s="18"/>
      <c r="E17" s="7"/>
      <c r="G17" s="2" t="s">
        <v>27</v>
      </c>
      <c r="H17" s="19" t="s">
        <v>268</v>
      </c>
      <c r="I17" s="4" t="s">
        <v>24</v>
      </c>
      <c r="J17" s="19" t="s">
        <v>279</v>
      </c>
      <c r="K17" s="4" t="s">
        <v>24</v>
      </c>
    </row>
    <row r="18" spans="1:11" ht="15.75" thickBot="1" x14ac:dyDescent="0.3">
      <c r="A18" s="2" t="s">
        <v>30</v>
      </c>
      <c r="B18" s="19" t="s">
        <v>257</v>
      </c>
      <c r="C18" s="4" t="s">
        <v>24</v>
      </c>
      <c r="D18" s="19" t="s">
        <v>262</v>
      </c>
      <c r="E18" s="4" t="s">
        <v>24</v>
      </c>
      <c r="G18" s="14" t="s">
        <v>28</v>
      </c>
      <c r="H18" s="15" t="s">
        <v>256</v>
      </c>
      <c r="I18" s="16" t="s">
        <v>24</v>
      </c>
      <c r="J18" s="15" t="s">
        <v>261</v>
      </c>
      <c r="K18" s="16" t="s">
        <v>24</v>
      </c>
    </row>
    <row r="19" spans="1:11" x14ac:dyDescent="0.25">
      <c r="A19" s="2" t="s">
        <v>31</v>
      </c>
      <c r="B19" s="19" t="s">
        <v>258</v>
      </c>
      <c r="C19" s="4" t="s">
        <v>24</v>
      </c>
      <c r="D19" s="19" t="s">
        <v>219</v>
      </c>
      <c r="E19" s="4" t="s">
        <v>24</v>
      </c>
      <c r="G19" s="17" t="s">
        <v>29</v>
      </c>
      <c r="H19" s="18"/>
      <c r="I19" s="7"/>
      <c r="J19" s="18"/>
      <c r="K19" s="7"/>
    </row>
    <row r="20" spans="1:11" ht="15.75" thickBot="1" x14ac:dyDescent="0.3">
      <c r="A20" s="14" t="s">
        <v>32</v>
      </c>
      <c r="B20" s="20" t="s">
        <v>22</v>
      </c>
      <c r="C20" s="16"/>
      <c r="D20" s="20" t="s">
        <v>22</v>
      </c>
      <c r="E20" s="16"/>
      <c r="G20" s="2" t="s">
        <v>30</v>
      </c>
      <c r="H20" s="19" t="s">
        <v>257</v>
      </c>
      <c r="I20" s="4" t="s">
        <v>24</v>
      </c>
      <c r="J20" s="19" t="s">
        <v>262</v>
      </c>
      <c r="K20" s="4" t="s">
        <v>24</v>
      </c>
    </row>
    <row r="21" spans="1:11" ht="15.75" thickBot="1" x14ac:dyDescent="0.3">
      <c r="A21" s="54" t="s">
        <v>33</v>
      </c>
      <c r="B21" s="22" t="s">
        <v>223</v>
      </c>
      <c r="C21" s="23" t="s">
        <v>24</v>
      </c>
      <c r="D21" s="22" t="s">
        <v>264</v>
      </c>
      <c r="E21" s="23" t="s">
        <v>263</v>
      </c>
      <c r="G21" s="2" t="s">
        <v>31</v>
      </c>
      <c r="H21" s="19" t="s">
        <v>258</v>
      </c>
      <c r="I21" s="4" t="s">
        <v>24</v>
      </c>
      <c r="J21" s="19" t="s">
        <v>219</v>
      </c>
      <c r="K21" s="4" t="s">
        <v>24</v>
      </c>
    </row>
    <row r="22" spans="1:11" ht="15.75" thickBot="1" x14ac:dyDescent="0.3">
      <c r="A22" s="60" t="s">
        <v>152</v>
      </c>
      <c r="B22" s="5"/>
      <c r="C22" s="5"/>
      <c r="D22" s="5"/>
      <c r="E22" s="26"/>
      <c r="G22" s="14" t="s">
        <v>32</v>
      </c>
      <c r="H22" s="20" t="s">
        <v>22</v>
      </c>
      <c r="I22" s="16"/>
      <c r="J22" s="20" t="s">
        <v>22</v>
      </c>
      <c r="K22" s="16"/>
    </row>
    <row r="23" spans="1:11" ht="15.75" thickBot="1" x14ac:dyDescent="0.3">
      <c r="A23" s="27" t="s">
        <v>48</v>
      </c>
      <c r="B23" s="13" t="s">
        <v>22</v>
      </c>
      <c r="C23" s="2"/>
      <c r="D23" s="13" t="s">
        <v>22</v>
      </c>
      <c r="E23" s="61"/>
      <c r="G23" s="54" t="s">
        <v>33</v>
      </c>
      <c r="H23" s="22" t="s">
        <v>223</v>
      </c>
      <c r="I23" s="23" t="s">
        <v>24</v>
      </c>
      <c r="J23" s="22" t="s">
        <v>264</v>
      </c>
      <c r="K23" s="23" t="s">
        <v>263</v>
      </c>
    </row>
    <row r="24" spans="1:11" x14ac:dyDescent="0.25">
      <c r="A24" s="27" t="s">
        <v>153</v>
      </c>
      <c r="B24" s="19" t="s">
        <v>212</v>
      </c>
      <c r="C24" s="12" t="s">
        <v>24</v>
      </c>
      <c r="D24" s="19" t="s">
        <v>265</v>
      </c>
      <c r="E24" s="39" t="s">
        <v>24</v>
      </c>
      <c r="G24" s="60" t="s">
        <v>152</v>
      </c>
      <c r="H24" s="5"/>
      <c r="I24" s="5"/>
      <c r="J24" s="5"/>
      <c r="K24" s="26"/>
    </row>
    <row r="25" spans="1:11" x14ac:dyDescent="0.25">
      <c r="A25" s="27" t="s">
        <v>38</v>
      </c>
      <c r="B25" s="19" t="s">
        <v>259</v>
      </c>
      <c r="C25" s="12" t="s">
        <v>24</v>
      </c>
      <c r="D25" s="19" t="s">
        <v>280</v>
      </c>
      <c r="E25" s="39" t="s">
        <v>24</v>
      </c>
      <c r="G25" s="27" t="s">
        <v>48</v>
      </c>
      <c r="H25" s="13" t="s">
        <v>22</v>
      </c>
      <c r="I25" s="2"/>
      <c r="J25" s="13" t="s">
        <v>22</v>
      </c>
      <c r="K25" s="61"/>
    </row>
    <row r="26" spans="1:11" x14ac:dyDescent="0.25">
      <c r="A26" s="27" t="s">
        <v>39</v>
      </c>
      <c r="B26" s="12" t="s">
        <v>36</v>
      </c>
      <c r="C26" s="12" t="s">
        <v>36</v>
      </c>
      <c r="D26" s="19" t="s">
        <v>266</v>
      </c>
      <c r="E26" s="39" t="s">
        <v>263</v>
      </c>
      <c r="G26" s="27" t="s">
        <v>153</v>
      </c>
      <c r="H26" s="19" t="s">
        <v>163</v>
      </c>
      <c r="I26" s="12" t="s">
        <v>24</v>
      </c>
      <c r="J26" s="19" t="s">
        <v>265</v>
      </c>
      <c r="K26" s="39" t="s">
        <v>24</v>
      </c>
    </row>
    <row r="27" spans="1:11" ht="15.75" thickBot="1" x14ac:dyDescent="0.3">
      <c r="A27" s="28" t="s">
        <v>154</v>
      </c>
      <c r="B27" s="120" t="s">
        <v>36</v>
      </c>
      <c r="C27" s="120" t="s">
        <v>36</v>
      </c>
      <c r="D27" s="15" t="s">
        <v>267</v>
      </c>
      <c r="E27" s="65" t="s">
        <v>24</v>
      </c>
      <c r="G27" s="27" t="s">
        <v>38</v>
      </c>
      <c r="H27" s="19" t="s">
        <v>269</v>
      </c>
      <c r="I27" s="12" t="s">
        <v>24</v>
      </c>
      <c r="J27" s="19" t="s">
        <v>280</v>
      </c>
      <c r="K27" s="39" t="s">
        <v>24</v>
      </c>
    </row>
    <row r="28" spans="1:11" x14ac:dyDescent="0.25">
      <c r="A28" s="117"/>
      <c r="B28" s="62"/>
      <c r="C28" s="62"/>
      <c r="D28" s="115"/>
      <c r="E28" s="62"/>
      <c r="G28" s="27" t="s">
        <v>39</v>
      </c>
      <c r="H28" s="12" t="s">
        <v>36</v>
      </c>
      <c r="I28" s="12" t="s">
        <v>36</v>
      </c>
      <c r="J28" s="19" t="s">
        <v>266</v>
      </c>
      <c r="K28" s="39" t="s">
        <v>263</v>
      </c>
    </row>
    <row r="29" spans="1:11" ht="15.75" thickBot="1" x14ac:dyDescent="0.3">
      <c r="A29" s="118" t="s">
        <v>233</v>
      </c>
      <c r="B29" s="62"/>
      <c r="C29" s="62"/>
      <c r="D29" s="115"/>
      <c r="E29" s="62"/>
      <c r="G29" s="28" t="s">
        <v>154</v>
      </c>
      <c r="H29" s="120" t="s">
        <v>36</v>
      </c>
      <c r="I29" s="120" t="s">
        <v>36</v>
      </c>
      <c r="J29" s="15" t="s">
        <v>227</v>
      </c>
      <c r="K29" s="65" t="s">
        <v>24</v>
      </c>
    </row>
    <row r="30" spans="1:11" x14ac:dyDescent="0.25">
      <c r="A30" s="104" t="s">
        <v>191</v>
      </c>
      <c r="B30" s="62"/>
      <c r="C30" s="62"/>
      <c r="D30" s="115"/>
      <c r="E30" s="62"/>
      <c r="G30" s="117"/>
      <c r="H30" s="62"/>
      <c r="I30" s="62"/>
      <c r="J30" s="115"/>
      <c r="K30" s="62"/>
    </row>
    <row r="31" spans="1:11" x14ac:dyDescent="0.25">
      <c r="A31" s="104" t="s">
        <v>190</v>
      </c>
      <c r="G31" s="117"/>
      <c r="H31" s="62"/>
      <c r="I31" s="62"/>
      <c r="J31" s="115"/>
      <c r="K31" s="62"/>
    </row>
    <row r="32" spans="1:11" x14ac:dyDescent="0.25">
      <c r="G32" s="117"/>
      <c r="H32" s="62"/>
      <c r="I32" s="62"/>
      <c r="J32" s="115"/>
      <c r="K32" s="62"/>
    </row>
  </sheetData>
  <mergeCells count="4">
    <mergeCell ref="B4:C4"/>
    <mergeCell ref="D4:E4"/>
    <mergeCell ref="H4:I4"/>
    <mergeCell ref="J4:K4"/>
  </mergeCells>
  <hyperlinks>
    <hyperlink ref="A2" location="Sommaire!A1" display="retour au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I11" sqref="I11"/>
    </sheetView>
  </sheetViews>
  <sheetFormatPr baseColWidth="10" defaultRowHeight="15" x14ac:dyDescent="0.25"/>
  <cols>
    <col min="1" max="1" width="48.85546875" bestFit="1" customWidth="1"/>
    <col min="2" max="2" width="16.85546875" customWidth="1"/>
    <col min="3" max="3" width="14.5703125" customWidth="1"/>
    <col min="4" max="4" width="16.85546875" customWidth="1"/>
    <col min="5" max="5" width="48.85546875" bestFit="1" customWidth="1"/>
    <col min="6" max="6" width="16.85546875" customWidth="1"/>
    <col min="7" max="7" width="14.5703125" customWidth="1"/>
  </cols>
  <sheetData>
    <row r="1" spans="1:7" x14ac:dyDescent="0.25">
      <c r="A1" s="41" t="s">
        <v>249</v>
      </c>
    </row>
    <row r="2" spans="1:7" x14ac:dyDescent="0.25">
      <c r="A2" s="59" t="s">
        <v>93</v>
      </c>
    </row>
    <row r="3" spans="1:7" ht="15.75" thickBot="1" x14ac:dyDescent="0.3"/>
    <row r="4" spans="1:7" ht="46.5" customHeight="1" thickBot="1" x14ac:dyDescent="0.3">
      <c r="A4" s="1"/>
      <c r="B4" s="155" t="s">
        <v>54</v>
      </c>
      <c r="C4" s="146"/>
      <c r="E4" s="1"/>
      <c r="F4" s="155" t="s">
        <v>54</v>
      </c>
      <c r="G4" s="146"/>
    </row>
    <row r="5" spans="1:7" ht="15.75" thickBot="1" x14ac:dyDescent="0.3">
      <c r="A5" s="11" t="s">
        <v>17</v>
      </c>
      <c r="B5" s="3">
        <v>12.6</v>
      </c>
      <c r="C5" s="4"/>
      <c r="E5" s="11" t="s">
        <v>17</v>
      </c>
      <c r="F5" s="3">
        <v>13.7</v>
      </c>
      <c r="G5" s="4"/>
    </row>
    <row r="6" spans="1:7" ht="75.75" thickBot="1" x14ac:dyDescent="0.3">
      <c r="A6" s="5"/>
      <c r="B6" s="6" t="s">
        <v>18</v>
      </c>
      <c r="C6" s="7" t="s">
        <v>19</v>
      </c>
      <c r="E6" s="5"/>
      <c r="F6" s="6" t="s">
        <v>18</v>
      </c>
      <c r="G6" s="7" t="s">
        <v>19</v>
      </c>
    </row>
    <row r="7" spans="1:7" x14ac:dyDescent="0.25">
      <c r="A7" s="8" t="s">
        <v>20</v>
      </c>
      <c r="B7" s="37"/>
      <c r="C7" s="38"/>
      <c r="E7" s="8" t="s">
        <v>209</v>
      </c>
      <c r="F7" s="37"/>
      <c r="G7" s="38"/>
    </row>
    <row r="8" spans="1:7" x14ac:dyDescent="0.25">
      <c r="A8" s="9" t="s">
        <v>211</v>
      </c>
      <c r="B8" s="25" t="s">
        <v>214</v>
      </c>
      <c r="C8" s="24" t="s">
        <v>24</v>
      </c>
      <c r="E8" s="9" t="s">
        <v>65</v>
      </c>
      <c r="F8" s="25" t="s">
        <v>72</v>
      </c>
      <c r="G8" s="24" t="s">
        <v>24</v>
      </c>
    </row>
    <row r="9" spans="1:7" ht="15.75" thickBot="1" x14ac:dyDescent="0.3">
      <c r="A9" s="10" t="s">
        <v>210</v>
      </c>
      <c r="B9" s="20" t="s">
        <v>22</v>
      </c>
      <c r="C9" s="116"/>
      <c r="E9" s="9" t="s">
        <v>68</v>
      </c>
      <c r="F9" s="25" t="s">
        <v>274</v>
      </c>
      <c r="G9" s="24" t="s">
        <v>24</v>
      </c>
    </row>
    <row r="10" spans="1:7" x14ac:dyDescent="0.25">
      <c r="A10" s="11" t="s">
        <v>1</v>
      </c>
      <c r="B10" s="12"/>
      <c r="C10" s="4"/>
      <c r="E10" s="9" t="s">
        <v>66</v>
      </c>
      <c r="F10" s="25" t="s">
        <v>73</v>
      </c>
      <c r="G10" s="24" t="s">
        <v>24</v>
      </c>
    </row>
    <row r="11" spans="1:7" ht="15.75" thickBot="1" x14ac:dyDescent="0.3">
      <c r="A11" s="2" t="s">
        <v>21</v>
      </c>
      <c r="B11" s="13" t="s">
        <v>22</v>
      </c>
      <c r="C11" s="4"/>
      <c r="E11" s="10" t="s">
        <v>67</v>
      </c>
      <c r="F11" s="20" t="s">
        <v>22</v>
      </c>
      <c r="G11" s="40"/>
    </row>
    <row r="12" spans="1:7" ht="15.75" thickBot="1" x14ac:dyDescent="0.3">
      <c r="A12" s="14" t="s">
        <v>23</v>
      </c>
      <c r="B12" s="15" t="s">
        <v>228</v>
      </c>
      <c r="C12" s="16" t="s">
        <v>24</v>
      </c>
      <c r="E12" s="11" t="s">
        <v>1</v>
      </c>
      <c r="F12" s="12"/>
      <c r="G12" s="4"/>
    </row>
    <row r="13" spans="1:7" x14ac:dyDescent="0.25">
      <c r="A13" s="17" t="s">
        <v>25</v>
      </c>
      <c r="B13" s="18"/>
      <c r="C13" s="7"/>
      <c r="E13" s="2" t="s">
        <v>21</v>
      </c>
      <c r="F13" s="13" t="s">
        <v>22</v>
      </c>
      <c r="G13" s="4"/>
    </row>
    <row r="14" spans="1:7" ht="15.75" thickBot="1" x14ac:dyDescent="0.3">
      <c r="A14" s="2" t="s">
        <v>26</v>
      </c>
      <c r="B14" s="13" t="s">
        <v>22</v>
      </c>
      <c r="C14" s="4"/>
      <c r="E14" s="14" t="s">
        <v>23</v>
      </c>
      <c r="F14" s="15" t="s">
        <v>55</v>
      </c>
      <c r="G14" s="16" t="s">
        <v>24</v>
      </c>
    </row>
    <row r="15" spans="1:7" x14ac:dyDescent="0.25">
      <c r="A15" s="2" t="s">
        <v>27</v>
      </c>
      <c r="B15" s="19" t="s">
        <v>57</v>
      </c>
      <c r="C15" s="4" t="s">
        <v>24</v>
      </c>
      <c r="E15" s="17" t="s">
        <v>25</v>
      </c>
      <c r="F15" s="18"/>
      <c r="G15" s="7"/>
    </row>
    <row r="16" spans="1:7" ht="15.75" thickBot="1" x14ac:dyDescent="0.3">
      <c r="A16" s="14" t="s">
        <v>28</v>
      </c>
      <c r="B16" s="15" t="s">
        <v>229</v>
      </c>
      <c r="C16" s="16" t="s">
        <v>24</v>
      </c>
      <c r="E16" s="2" t="s">
        <v>26</v>
      </c>
      <c r="F16" s="13" t="s">
        <v>22</v>
      </c>
      <c r="G16" s="4"/>
    </row>
    <row r="17" spans="1:7" x14ac:dyDescent="0.25">
      <c r="A17" s="17" t="s">
        <v>29</v>
      </c>
      <c r="B17" s="18"/>
      <c r="C17" s="7"/>
      <c r="E17" s="2" t="s">
        <v>27</v>
      </c>
      <c r="F17" s="19" t="s">
        <v>57</v>
      </c>
      <c r="G17" s="4" t="s">
        <v>24</v>
      </c>
    </row>
    <row r="18" spans="1:7" ht="15.75" thickBot="1" x14ac:dyDescent="0.3">
      <c r="A18" s="2" t="s">
        <v>30</v>
      </c>
      <c r="B18" s="19" t="s">
        <v>230</v>
      </c>
      <c r="C18" s="4" t="s">
        <v>24</v>
      </c>
      <c r="E18" s="14" t="s">
        <v>28</v>
      </c>
      <c r="F18" s="15" t="s">
        <v>59</v>
      </c>
      <c r="G18" s="16" t="s">
        <v>24</v>
      </c>
    </row>
    <row r="19" spans="1:7" x14ac:dyDescent="0.25">
      <c r="A19" s="2" t="s">
        <v>31</v>
      </c>
      <c r="B19" s="19" t="s">
        <v>231</v>
      </c>
      <c r="C19" s="4" t="s">
        <v>24</v>
      </c>
      <c r="E19" s="17" t="s">
        <v>29</v>
      </c>
      <c r="F19" s="18"/>
      <c r="G19" s="7"/>
    </row>
    <row r="20" spans="1:7" ht="15.75" thickBot="1" x14ac:dyDescent="0.3">
      <c r="A20" s="14" t="s">
        <v>32</v>
      </c>
      <c r="B20" s="20" t="s">
        <v>22</v>
      </c>
      <c r="C20" s="16"/>
      <c r="E20" s="2" t="s">
        <v>30</v>
      </c>
      <c r="F20" s="19" t="s">
        <v>74</v>
      </c>
      <c r="G20" s="4" t="s">
        <v>24</v>
      </c>
    </row>
    <row r="21" spans="1:7" ht="15.75" thickBot="1" x14ac:dyDescent="0.3">
      <c r="A21" s="21" t="s">
        <v>62</v>
      </c>
      <c r="B21" s="22" t="s">
        <v>41</v>
      </c>
      <c r="C21" s="23" t="s">
        <v>24</v>
      </c>
      <c r="E21" s="2" t="s">
        <v>31</v>
      </c>
      <c r="F21" s="19" t="s">
        <v>61</v>
      </c>
      <c r="G21" s="4" t="s">
        <v>24</v>
      </c>
    </row>
    <row r="22" spans="1:7" ht="15.75" thickBot="1" x14ac:dyDescent="0.3">
      <c r="A22" s="114"/>
      <c r="B22" s="115"/>
      <c r="C22" s="110"/>
      <c r="E22" s="14" t="s">
        <v>32</v>
      </c>
      <c r="F22" s="20" t="s">
        <v>22</v>
      </c>
      <c r="G22" s="16"/>
    </row>
    <row r="23" spans="1:7" ht="15.75" thickBot="1" x14ac:dyDescent="0.3">
      <c r="A23" s="114"/>
      <c r="B23" s="115"/>
      <c r="C23" s="110"/>
      <c r="E23" s="21" t="s">
        <v>62</v>
      </c>
      <c r="F23" s="22" t="s">
        <v>64</v>
      </c>
      <c r="G23" s="23" t="s">
        <v>24</v>
      </c>
    </row>
    <row r="24" spans="1:7" x14ac:dyDescent="0.25">
      <c r="A24" s="114"/>
      <c r="B24" s="115"/>
      <c r="C24" s="110"/>
      <c r="E24" s="114"/>
      <c r="F24" s="115"/>
      <c r="G24" s="110"/>
    </row>
    <row r="25" spans="1:7" x14ac:dyDescent="0.25">
      <c r="A25" s="118" t="s">
        <v>233</v>
      </c>
      <c r="B25" s="115"/>
      <c r="C25" s="110"/>
    </row>
    <row r="26" spans="1:7" x14ac:dyDescent="0.25">
      <c r="A26" s="104" t="s">
        <v>191</v>
      </c>
    </row>
    <row r="27" spans="1:7" x14ac:dyDescent="0.25">
      <c r="A27" s="104" t="s">
        <v>190</v>
      </c>
    </row>
  </sheetData>
  <mergeCells count="2">
    <mergeCell ref="B4:C4"/>
    <mergeCell ref="F4:G4"/>
  </mergeCells>
  <hyperlinks>
    <hyperlink ref="A2"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
    </sheetView>
  </sheetViews>
  <sheetFormatPr baseColWidth="10" defaultRowHeight="15" x14ac:dyDescent="0.25"/>
  <cols>
    <col min="1" max="1" width="48.85546875" bestFit="1" customWidth="1"/>
    <col min="2" max="2" width="16.85546875" customWidth="1"/>
    <col min="3" max="3" width="14.5703125" customWidth="1"/>
    <col min="4" max="4" width="16.85546875" customWidth="1"/>
    <col min="5" max="5" width="48.85546875" bestFit="1" customWidth="1"/>
    <col min="6" max="6" width="16.85546875" customWidth="1"/>
    <col min="7" max="7" width="14.5703125" customWidth="1"/>
  </cols>
  <sheetData>
    <row r="1" spans="1:7" x14ac:dyDescent="0.25">
      <c r="A1" s="41" t="s">
        <v>250</v>
      </c>
    </row>
    <row r="2" spans="1:7" x14ac:dyDescent="0.25">
      <c r="A2" s="59" t="s">
        <v>93</v>
      </c>
    </row>
    <row r="3" spans="1:7" ht="15.75" thickBot="1" x14ac:dyDescent="0.3"/>
    <row r="4" spans="1:7" ht="46.5" customHeight="1" thickBot="1" x14ac:dyDescent="0.3">
      <c r="A4" s="1"/>
      <c r="B4" s="155" t="s">
        <v>53</v>
      </c>
      <c r="C4" s="146"/>
      <c r="E4" s="1"/>
      <c r="F4" s="155" t="s">
        <v>53</v>
      </c>
      <c r="G4" s="146"/>
    </row>
    <row r="5" spans="1:7" ht="15.75" thickBot="1" x14ac:dyDescent="0.3">
      <c r="A5" s="11" t="s">
        <v>17</v>
      </c>
      <c r="B5" s="3">
        <v>83.6</v>
      </c>
      <c r="C5" s="4"/>
      <c r="E5" s="11" t="s">
        <v>17</v>
      </c>
      <c r="F5" s="3">
        <v>83.1</v>
      </c>
      <c r="G5" s="4"/>
    </row>
    <row r="6" spans="1:7" ht="75.75" thickBot="1" x14ac:dyDescent="0.3">
      <c r="A6" s="5"/>
      <c r="B6" s="6" t="s">
        <v>18</v>
      </c>
      <c r="C6" s="7" t="s">
        <v>19</v>
      </c>
      <c r="E6" s="5"/>
      <c r="F6" s="6" t="s">
        <v>18</v>
      </c>
      <c r="G6" s="7" t="s">
        <v>19</v>
      </c>
    </row>
    <row r="7" spans="1:7" x14ac:dyDescent="0.25">
      <c r="A7" s="8" t="s">
        <v>20</v>
      </c>
      <c r="B7" s="35"/>
      <c r="C7" s="36"/>
      <c r="E7" s="8" t="s">
        <v>209</v>
      </c>
      <c r="F7" s="35"/>
      <c r="G7" s="36"/>
    </row>
    <row r="8" spans="1:7" x14ac:dyDescent="0.25">
      <c r="A8" s="9" t="s">
        <v>211</v>
      </c>
      <c r="B8" s="19" t="s">
        <v>213</v>
      </c>
      <c r="C8" s="39" t="s">
        <v>24</v>
      </c>
      <c r="E8" s="9" t="s">
        <v>65</v>
      </c>
      <c r="F8" s="19" t="s">
        <v>69</v>
      </c>
      <c r="G8" s="39" t="s">
        <v>34</v>
      </c>
    </row>
    <row r="9" spans="1:7" ht="15.75" thickBot="1" x14ac:dyDescent="0.3">
      <c r="A9" s="10" t="s">
        <v>210</v>
      </c>
      <c r="B9" s="20" t="s">
        <v>22</v>
      </c>
      <c r="C9" s="65"/>
      <c r="E9" s="9" t="s">
        <v>68</v>
      </c>
      <c r="F9" s="19" t="s">
        <v>274</v>
      </c>
      <c r="G9" s="39" t="s">
        <v>24</v>
      </c>
    </row>
    <row r="10" spans="1:7" x14ac:dyDescent="0.25">
      <c r="A10" s="11" t="s">
        <v>1</v>
      </c>
      <c r="B10" s="12"/>
      <c r="C10" s="4"/>
      <c r="E10" s="9" t="s">
        <v>66</v>
      </c>
      <c r="F10" s="19" t="s">
        <v>178</v>
      </c>
      <c r="G10" s="39" t="s">
        <v>34</v>
      </c>
    </row>
    <row r="11" spans="1:7" ht="15.75" thickBot="1" x14ac:dyDescent="0.3">
      <c r="A11" s="2" t="s">
        <v>21</v>
      </c>
      <c r="B11" s="13" t="s">
        <v>22</v>
      </c>
      <c r="C11" s="4"/>
      <c r="E11" s="10" t="s">
        <v>67</v>
      </c>
      <c r="F11" s="20" t="s">
        <v>22</v>
      </c>
      <c r="G11" s="16"/>
    </row>
    <row r="12" spans="1:7" ht="15.75" thickBot="1" x14ac:dyDescent="0.3">
      <c r="A12" s="14" t="s">
        <v>23</v>
      </c>
      <c r="B12" s="15" t="s">
        <v>36</v>
      </c>
      <c r="C12" s="16" t="s">
        <v>36</v>
      </c>
      <c r="E12" s="11" t="s">
        <v>1</v>
      </c>
      <c r="F12" s="12"/>
      <c r="G12" s="4"/>
    </row>
    <row r="13" spans="1:7" x14ac:dyDescent="0.25">
      <c r="A13" s="17" t="s">
        <v>25</v>
      </c>
      <c r="B13" s="18"/>
      <c r="C13" s="7"/>
      <c r="E13" s="2" t="s">
        <v>21</v>
      </c>
      <c r="F13" s="13" t="s">
        <v>22</v>
      </c>
      <c r="G13" s="4"/>
    </row>
    <row r="14" spans="1:7" ht="15.75" thickBot="1" x14ac:dyDescent="0.3">
      <c r="A14" s="2" t="s">
        <v>26</v>
      </c>
      <c r="B14" s="13" t="s">
        <v>22</v>
      </c>
      <c r="C14" s="4"/>
      <c r="E14" s="14" t="s">
        <v>23</v>
      </c>
      <c r="F14" s="15" t="s">
        <v>36</v>
      </c>
      <c r="G14" s="16" t="s">
        <v>36</v>
      </c>
    </row>
    <row r="15" spans="1:7" x14ac:dyDescent="0.25">
      <c r="A15" s="2" t="s">
        <v>27</v>
      </c>
      <c r="B15" s="19" t="s">
        <v>56</v>
      </c>
      <c r="C15" s="4" t="s">
        <v>24</v>
      </c>
      <c r="E15" s="17" t="s">
        <v>25</v>
      </c>
      <c r="F15" s="18"/>
      <c r="G15" s="7"/>
    </row>
    <row r="16" spans="1:7" ht="15.75" thickBot="1" x14ac:dyDescent="0.3">
      <c r="A16" s="14" t="s">
        <v>28</v>
      </c>
      <c r="B16" s="15" t="s">
        <v>58</v>
      </c>
      <c r="C16" s="16" t="s">
        <v>24</v>
      </c>
      <c r="E16" s="2" t="s">
        <v>26</v>
      </c>
      <c r="F16" s="13" t="s">
        <v>22</v>
      </c>
      <c r="G16" s="4"/>
    </row>
    <row r="17" spans="1:7" x14ac:dyDescent="0.25">
      <c r="A17" s="17" t="s">
        <v>29</v>
      </c>
      <c r="B17" s="18"/>
      <c r="C17" s="7"/>
      <c r="E17" s="2" t="s">
        <v>27</v>
      </c>
      <c r="F17" s="19" t="s">
        <v>56</v>
      </c>
      <c r="G17" s="4" t="s">
        <v>24</v>
      </c>
    </row>
    <row r="18" spans="1:7" ht="15.75" thickBot="1" x14ac:dyDescent="0.3">
      <c r="A18" s="2" t="s">
        <v>30</v>
      </c>
      <c r="B18" s="19" t="s">
        <v>232</v>
      </c>
      <c r="C18" s="4" t="s">
        <v>24</v>
      </c>
      <c r="E18" s="14" t="s">
        <v>28</v>
      </c>
      <c r="F18" s="15" t="s">
        <v>58</v>
      </c>
      <c r="G18" s="16" t="s">
        <v>24</v>
      </c>
    </row>
    <row r="19" spans="1:7" x14ac:dyDescent="0.25">
      <c r="A19" s="2" t="s">
        <v>31</v>
      </c>
      <c r="B19" s="19" t="s">
        <v>60</v>
      </c>
      <c r="C19" s="4" t="s">
        <v>24</v>
      </c>
      <c r="E19" s="17" t="s">
        <v>29</v>
      </c>
      <c r="F19" s="18"/>
      <c r="G19" s="7"/>
    </row>
    <row r="20" spans="1:7" ht="15.75" thickBot="1" x14ac:dyDescent="0.3">
      <c r="A20" s="14" t="s">
        <v>32</v>
      </c>
      <c r="B20" s="20" t="s">
        <v>22</v>
      </c>
      <c r="C20" s="16"/>
      <c r="E20" s="2" t="s">
        <v>30</v>
      </c>
      <c r="F20" s="19" t="s">
        <v>71</v>
      </c>
      <c r="G20" s="4" t="s">
        <v>24</v>
      </c>
    </row>
    <row r="21" spans="1:7" ht="15.75" thickBot="1" x14ac:dyDescent="0.3">
      <c r="A21" s="21" t="s">
        <v>62</v>
      </c>
      <c r="B21" s="22" t="s">
        <v>63</v>
      </c>
      <c r="C21" s="23" t="s">
        <v>24</v>
      </c>
      <c r="E21" s="2" t="s">
        <v>31</v>
      </c>
      <c r="F21" s="19" t="s">
        <v>60</v>
      </c>
      <c r="G21" s="4" t="s">
        <v>24</v>
      </c>
    </row>
    <row r="22" spans="1:7" ht="15.75" thickBot="1" x14ac:dyDescent="0.3">
      <c r="A22" s="114"/>
      <c r="B22" s="115"/>
      <c r="C22" s="110"/>
      <c r="E22" s="14" t="s">
        <v>32</v>
      </c>
      <c r="F22" s="20" t="s">
        <v>22</v>
      </c>
      <c r="G22" s="16"/>
    </row>
    <row r="23" spans="1:7" ht="15.75" thickBot="1" x14ac:dyDescent="0.3">
      <c r="A23" s="114"/>
      <c r="B23" s="115"/>
      <c r="C23" s="110"/>
      <c r="E23" s="21" t="s">
        <v>62</v>
      </c>
      <c r="F23" s="22" t="s">
        <v>63</v>
      </c>
      <c r="G23" s="23" t="s">
        <v>24</v>
      </c>
    </row>
    <row r="24" spans="1:7" x14ac:dyDescent="0.25">
      <c r="A24" s="114"/>
      <c r="B24" s="115"/>
      <c r="C24" s="110"/>
    </row>
    <row r="25" spans="1:7" x14ac:dyDescent="0.25">
      <c r="A25" s="118" t="s">
        <v>233</v>
      </c>
    </row>
    <row r="26" spans="1:7" x14ac:dyDescent="0.25">
      <c r="A26" s="104" t="s">
        <v>191</v>
      </c>
    </row>
    <row r="27" spans="1:7" x14ac:dyDescent="0.25">
      <c r="A27" s="104" t="s">
        <v>190</v>
      </c>
    </row>
  </sheetData>
  <mergeCells count="2">
    <mergeCell ref="B4:C4"/>
    <mergeCell ref="F4:G4"/>
  </mergeCells>
  <hyperlinks>
    <hyperlink ref="A2"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2" sqref="A2"/>
    </sheetView>
  </sheetViews>
  <sheetFormatPr baseColWidth="10" defaultRowHeight="15" x14ac:dyDescent="0.25"/>
  <sheetData>
    <row r="1" spans="1:1" x14ac:dyDescent="0.25">
      <c r="A1" s="44" t="s">
        <v>193</v>
      </c>
    </row>
    <row r="2" spans="1:1" x14ac:dyDescent="0.25">
      <c r="A2" s="58" t="s">
        <v>93</v>
      </c>
    </row>
    <row r="26" spans="1:1" x14ac:dyDescent="0.25">
      <c r="A26" s="104" t="s">
        <v>189</v>
      </c>
    </row>
    <row r="27" spans="1:1" x14ac:dyDescent="0.25">
      <c r="A27" s="104" t="s">
        <v>190</v>
      </c>
    </row>
  </sheetData>
  <hyperlinks>
    <hyperlink ref="A2" location="Sommaire!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zoomScaleNormal="100" workbookViewId="0">
      <selection activeCell="M28" sqref="M28"/>
    </sheetView>
  </sheetViews>
  <sheetFormatPr baseColWidth="10" defaultRowHeight="15" x14ac:dyDescent="0.25"/>
  <cols>
    <col min="1" max="1" width="23.140625" customWidth="1"/>
    <col min="2" max="2" width="9.7109375" customWidth="1"/>
    <col min="3" max="3" width="13.140625" customWidth="1"/>
    <col min="4" max="4" width="15" customWidth="1"/>
    <col min="5" max="5" width="14.5703125" customWidth="1"/>
    <col min="6" max="6" width="12.85546875" customWidth="1"/>
    <col min="7" max="7" width="13.7109375" customWidth="1"/>
    <col min="8" max="8" width="13.85546875" customWidth="1"/>
    <col min="9" max="9" width="14.5703125" customWidth="1"/>
  </cols>
  <sheetData>
    <row r="1" spans="1:10" x14ac:dyDescent="0.25">
      <c r="A1" s="44" t="s">
        <v>192</v>
      </c>
    </row>
    <row r="2" spans="1:10" x14ac:dyDescent="0.25">
      <c r="A2" s="58" t="s">
        <v>93</v>
      </c>
    </row>
    <row r="4" spans="1:10" ht="30" x14ac:dyDescent="0.25">
      <c r="A4" s="31"/>
      <c r="B4" s="42" t="s">
        <v>42</v>
      </c>
      <c r="C4" s="42" t="s">
        <v>44</v>
      </c>
      <c r="D4" s="42" t="s">
        <v>43</v>
      </c>
      <c r="E4" s="42" t="s">
        <v>45</v>
      </c>
      <c r="F4" s="66" t="s">
        <v>123</v>
      </c>
      <c r="G4" s="48" t="s">
        <v>124</v>
      </c>
      <c r="H4" s="48" t="s">
        <v>125</v>
      </c>
      <c r="I4" s="48" t="s">
        <v>126</v>
      </c>
      <c r="J4" s="48" t="s">
        <v>89</v>
      </c>
    </row>
    <row r="5" spans="1:10" x14ac:dyDescent="0.25">
      <c r="A5" s="101" t="s">
        <v>46</v>
      </c>
      <c r="B5" s="71">
        <v>7.79</v>
      </c>
      <c r="C5" s="71">
        <v>7.47</v>
      </c>
      <c r="D5" s="71">
        <v>31.97</v>
      </c>
      <c r="E5" s="71">
        <v>52.78</v>
      </c>
      <c r="F5" s="72">
        <v>15.3</v>
      </c>
      <c r="G5" s="72">
        <v>84.7</v>
      </c>
      <c r="H5" s="72">
        <v>39.799999999999997</v>
      </c>
      <c r="I5" s="72">
        <v>60.2</v>
      </c>
      <c r="J5" s="72">
        <v>100</v>
      </c>
    </row>
    <row r="6" spans="1:10" x14ac:dyDescent="0.25">
      <c r="A6" s="132" t="s">
        <v>95</v>
      </c>
      <c r="B6" s="133"/>
      <c r="C6" s="133"/>
      <c r="D6" s="133"/>
      <c r="E6" s="133"/>
      <c r="F6" s="133"/>
      <c r="G6" s="133"/>
      <c r="H6" s="133"/>
      <c r="I6" s="133"/>
      <c r="J6" s="134"/>
    </row>
    <row r="7" spans="1:10" ht="30" x14ac:dyDescent="0.25">
      <c r="A7" s="96" t="s">
        <v>96</v>
      </c>
      <c r="B7" s="70">
        <v>7.56</v>
      </c>
      <c r="C7" s="70">
        <v>25.57</v>
      </c>
      <c r="D7" s="70">
        <v>7.97</v>
      </c>
      <c r="E7" s="70">
        <v>18.82</v>
      </c>
      <c r="F7" s="130">
        <v>16.38</v>
      </c>
      <c r="G7" s="130">
        <v>14.72</v>
      </c>
      <c r="H7" s="130">
        <v>7.89</v>
      </c>
      <c r="I7" s="130">
        <v>19.649999999999999</v>
      </c>
      <c r="J7" s="130">
        <v>14.98</v>
      </c>
    </row>
    <row r="8" spans="1:10" x14ac:dyDescent="0.25">
      <c r="A8" s="97" t="s">
        <v>97</v>
      </c>
      <c r="B8" s="70">
        <v>3.21</v>
      </c>
      <c r="C8" s="70">
        <v>48.39</v>
      </c>
      <c r="D8" s="70">
        <v>4.88</v>
      </c>
      <c r="E8" s="70">
        <v>43.24</v>
      </c>
      <c r="F8" s="130">
        <v>37.549999999999997</v>
      </c>
      <c r="G8" s="130">
        <v>34.770000000000003</v>
      </c>
      <c r="H8" s="130">
        <v>4.59</v>
      </c>
      <c r="I8" s="130">
        <v>44.05</v>
      </c>
      <c r="J8" s="130">
        <v>35.22</v>
      </c>
    </row>
    <row r="9" spans="1:10" ht="30" x14ac:dyDescent="0.25">
      <c r="A9" s="98" t="s">
        <v>98</v>
      </c>
      <c r="B9" s="70">
        <v>38.74</v>
      </c>
      <c r="C9" s="70">
        <v>20.56</v>
      </c>
      <c r="D9" s="70">
        <v>34.950000000000003</v>
      </c>
      <c r="E9" s="70">
        <v>23.35</v>
      </c>
      <c r="F9" s="130">
        <v>24.92</v>
      </c>
      <c r="G9" s="130">
        <v>25.91</v>
      </c>
      <c r="H9" s="130">
        <v>35.61</v>
      </c>
      <c r="I9" s="130">
        <v>22.91</v>
      </c>
      <c r="J9" s="130">
        <v>25.75</v>
      </c>
    </row>
    <row r="10" spans="1:10" ht="30" x14ac:dyDescent="0.25">
      <c r="A10" s="98" t="s">
        <v>99</v>
      </c>
      <c r="B10" s="70">
        <v>17.8</v>
      </c>
      <c r="C10" s="70">
        <v>9.4499999999999993</v>
      </c>
      <c r="D10" s="70">
        <v>13.23</v>
      </c>
      <c r="E10" s="70">
        <v>7.19</v>
      </c>
      <c r="F10" s="130">
        <v>11.45</v>
      </c>
      <c r="G10" s="130">
        <v>8.5299999999999994</v>
      </c>
      <c r="H10" s="130">
        <v>14.02</v>
      </c>
      <c r="I10" s="130">
        <v>7.55</v>
      </c>
      <c r="J10" s="130">
        <v>9</v>
      </c>
    </row>
    <row r="11" spans="1:10" ht="30" x14ac:dyDescent="0.25">
      <c r="A11" s="98" t="s">
        <v>100</v>
      </c>
      <c r="B11" s="70">
        <v>20.69</v>
      </c>
      <c r="C11" s="70">
        <v>12.01</v>
      </c>
      <c r="D11" s="70">
        <v>21.43</v>
      </c>
      <c r="E11" s="70">
        <v>14.12</v>
      </c>
      <c r="F11" s="130">
        <v>14.09</v>
      </c>
      <c r="G11" s="130">
        <v>15.73</v>
      </c>
      <c r="H11" s="130">
        <v>21.3</v>
      </c>
      <c r="I11" s="130">
        <v>13.78</v>
      </c>
      <c r="J11" s="130">
        <v>15.46</v>
      </c>
    </row>
    <row r="12" spans="1:10" x14ac:dyDescent="0.25">
      <c r="A12" s="98" t="s">
        <v>101</v>
      </c>
      <c r="B12" s="70">
        <v>5.88</v>
      </c>
      <c r="C12" s="70">
        <v>2.69</v>
      </c>
      <c r="D12" s="70">
        <v>3.08</v>
      </c>
      <c r="E12" s="70">
        <v>2.6</v>
      </c>
      <c r="F12" s="130">
        <v>3.46</v>
      </c>
      <c r="G12" s="130">
        <v>2.71</v>
      </c>
      <c r="H12" s="130">
        <v>3.56</v>
      </c>
      <c r="I12" s="130">
        <v>2.62</v>
      </c>
      <c r="J12" s="130">
        <v>2.83</v>
      </c>
    </row>
    <row r="13" spans="1:10" x14ac:dyDescent="0.25">
      <c r="A13" s="98" t="s">
        <v>122</v>
      </c>
      <c r="B13" s="70">
        <v>13.7</v>
      </c>
      <c r="C13" s="70">
        <v>6.9</v>
      </c>
      <c r="D13" s="70">
        <v>22.4</v>
      </c>
      <c r="E13" s="70">
        <v>9.5</v>
      </c>
      <c r="F13" s="130">
        <v>7.85</v>
      </c>
      <c r="G13" s="130">
        <v>2.4</v>
      </c>
      <c r="H13" s="130">
        <v>20.9</v>
      </c>
      <c r="I13" s="130">
        <v>9.1</v>
      </c>
      <c r="J13" s="130">
        <v>3.2</v>
      </c>
    </row>
    <row r="14" spans="1:10" ht="30" x14ac:dyDescent="0.25">
      <c r="A14" s="99" t="s">
        <v>102</v>
      </c>
      <c r="B14" s="70"/>
      <c r="C14" s="70"/>
      <c r="D14" s="70"/>
      <c r="E14" s="70"/>
      <c r="F14" s="130"/>
      <c r="G14" s="130"/>
      <c r="H14" s="130"/>
      <c r="I14" s="130"/>
      <c r="J14" s="130"/>
    </row>
    <row r="15" spans="1:10" ht="30" x14ac:dyDescent="0.25">
      <c r="A15" s="96" t="s">
        <v>103</v>
      </c>
      <c r="B15" s="70">
        <v>57.78</v>
      </c>
      <c r="C15" s="70">
        <v>50.42</v>
      </c>
      <c r="D15" s="70">
        <v>41.69</v>
      </c>
      <c r="E15" s="70">
        <v>34.35</v>
      </c>
      <c r="F15" s="130">
        <v>54.18</v>
      </c>
      <c r="G15" s="130">
        <v>37.119999999999997</v>
      </c>
      <c r="H15" s="130">
        <v>44.84</v>
      </c>
      <c r="I15" s="130">
        <v>36.340000000000003</v>
      </c>
      <c r="J15" s="130">
        <v>39.72</v>
      </c>
    </row>
    <row r="16" spans="1:10" x14ac:dyDescent="0.25">
      <c r="A16" s="97" t="s">
        <v>104</v>
      </c>
      <c r="B16" s="70">
        <v>94.99</v>
      </c>
      <c r="C16" s="70">
        <v>94.04</v>
      </c>
      <c r="D16" s="70">
        <v>92.86</v>
      </c>
      <c r="E16" s="70">
        <v>87.75</v>
      </c>
      <c r="F16" s="130">
        <v>94.5</v>
      </c>
      <c r="G16" s="130">
        <v>89.64</v>
      </c>
      <c r="H16" s="130">
        <v>93.45</v>
      </c>
      <c r="I16" s="130">
        <v>88.92</v>
      </c>
      <c r="J16" s="130">
        <v>90.72</v>
      </c>
    </row>
    <row r="17" spans="1:10" ht="60" x14ac:dyDescent="0.25">
      <c r="A17" s="98" t="s">
        <v>105</v>
      </c>
      <c r="B17" s="70">
        <v>29.1</v>
      </c>
      <c r="C17" s="70">
        <v>16.170000000000002</v>
      </c>
      <c r="D17" s="70">
        <v>17.329999999999998</v>
      </c>
      <c r="E17" s="70">
        <v>7.52</v>
      </c>
      <c r="F17" s="130">
        <v>23.2</v>
      </c>
      <c r="G17" s="130">
        <v>11.68</v>
      </c>
      <c r="H17" s="130">
        <v>20.28</v>
      </c>
      <c r="I17" s="130">
        <v>9</v>
      </c>
      <c r="J17" s="130">
        <v>14.06</v>
      </c>
    </row>
    <row r="18" spans="1:10" x14ac:dyDescent="0.25">
      <c r="A18" s="132" t="s">
        <v>108</v>
      </c>
      <c r="B18" s="133"/>
      <c r="C18" s="133"/>
      <c r="D18" s="133"/>
      <c r="E18" s="133"/>
      <c r="F18" s="133"/>
      <c r="G18" s="133"/>
      <c r="H18" s="133"/>
      <c r="I18" s="133"/>
      <c r="J18" s="134"/>
    </row>
    <row r="19" spans="1:10" ht="30" x14ac:dyDescent="0.25">
      <c r="A19" s="98" t="s">
        <v>106</v>
      </c>
      <c r="B19" s="70">
        <v>2.63</v>
      </c>
      <c r="C19" s="70">
        <v>14.37</v>
      </c>
      <c r="D19" s="70">
        <v>2.52</v>
      </c>
      <c r="E19" s="70">
        <v>10.24</v>
      </c>
      <c r="F19" s="130">
        <v>8.3800000000000008</v>
      </c>
      <c r="G19" s="130">
        <v>7.33</v>
      </c>
      <c r="H19" s="130">
        <v>2.54</v>
      </c>
      <c r="I19" s="130">
        <v>10.75</v>
      </c>
      <c r="J19" s="130">
        <v>7.49</v>
      </c>
    </row>
    <row r="20" spans="1:10" ht="30" x14ac:dyDescent="0.25">
      <c r="A20" s="98" t="s">
        <v>132</v>
      </c>
      <c r="B20" s="70">
        <v>4.04</v>
      </c>
      <c r="C20" s="70">
        <v>5.05</v>
      </c>
      <c r="D20" s="70">
        <v>3.95</v>
      </c>
      <c r="E20" s="70">
        <v>4.71</v>
      </c>
      <c r="F20" s="130">
        <v>4.54</v>
      </c>
      <c r="G20" s="130">
        <v>4.43</v>
      </c>
      <c r="H20" s="130">
        <v>3.97</v>
      </c>
      <c r="I20" s="130">
        <v>4.75</v>
      </c>
      <c r="J20" s="130">
        <v>4.4400000000000004</v>
      </c>
    </row>
    <row r="21" spans="1:10" x14ac:dyDescent="0.25">
      <c r="A21" s="98" t="s">
        <v>107</v>
      </c>
      <c r="B21" s="70">
        <v>28.23</v>
      </c>
      <c r="C21" s="70">
        <v>30.54</v>
      </c>
      <c r="D21" s="70">
        <v>26.37</v>
      </c>
      <c r="E21" s="70">
        <v>29.46</v>
      </c>
      <c r="F21" s="130">
        <v>29.36</v>
      </c>
      <c r="G21" s="130">
        <v>28.29</v>
      </c>
      <c r="H21" s="130">
        <v>26.74</v>
      </c>
      <c r="I21" s="130">
        <v>29.59</v>
      </c>
      <c r="J21" s="130">
        <v>28.46</v>
      </c>
    </row>
    <row r="22" spans="1:10" x14ac:dyDescent="0.25">
      <c r="A22" s="98" t="s">
        <v>109</v>
      </c>
      <c r="B22" s="70">
        <v>2.0299999999999998</v>
      </c>
      <c r="C22" s="70">
        <v>3.08</v>
      </c>
      <c r="D22" s="70">
        <v>2.63</v>
      </c>
      <c r="E22" s="70">
        <v>3.56</v>
      </c>
      <c r="F22" s="130">
        <v>2.5499999999999998</v>
      </c>
      <c r="G22" s="130">
        <v>3.21</v>
      </c>
      <c r="H22" s="130">
        <v>2.5099999999999998</v>
      </c>
      <c r="I22" s="130">
        <v>3.5</v>
      </c>
      <c r="J22" s="130">
        <v>3.11</v>
      </c>
    </row>
    <row r="23" spans="1:10" ht="30" x14ac:dyDescent="0.25">
      <c r="A23" s="98" t="s">
        <v>110</v>
      </c>
      <c r="B23" s="70">
        <v>44.11</v>
      </c>
      <c r="C23" s="70">
        <v>49.24</v>
      </c>
      <c r="D23" s="70">
        <v>42.86</v>
      </c>
      <c r="E23" s="70">
        <v>55.58</v>
      </c>
      <c r="F23" s="130">
        <v>46.62</v>
      </c>
      <c r="G23" s="130">
        <v>50.78</v>
      </c>
      <c r="H23" s="130">
        <v>43.1</v>
      </c>
      <c r="I23" s="130">
        <v>54.79</v>
      </c>
      <c r="J23" s="130">
        <v>50.14</v>
      </c>
    </row>
    <row r="24" spans="1:10" x14ac:dyDescent="0.25">
      <c r="A24" s="98" t="s">
        <v>111</v>
      </c>
      <c r="B24" s="70">
        <v>1.27</v>
      </c>
      <c r="C24" s="70">
        <v>3.83</v>
      </c>
      <c r="D24" s="70">
        <v>0.72</v>
      </c>
      <c r="E24" s="70">
        <v>1</v>
      </c>
      <c r="F24" s="130">
        <v>2.52</v>
      </c>
      <c r="G24" s="130">
        <v>0.89</v>
      </c>
      <c r="H24" s="130">
        <v>0.83</v>
      </c>
      <c r="I24" s="130">
        <v>1.35</v>
      </c>
      <c r="J24" s="130">
        <v>1.1399999999999999</v>
      </c>
    </row>
    <row r="25" spans="1:10" ht="30" x14ac:dyDescent="0.25">
      <c r="A25" s="98" t="s">
        <v>112</v>
      </c>
      <c r="B25" s="70">
        <v>100</v>
      </c>
      <c r="C25" s="70">
        <v>0</v>
      </c>
      <c r="D25" s="70">
        <v>100</v>
      </c>
      <c r="E25" s="70">
        <v>0</v>
      </c>
      <c r="F25" s="130">
        <v>50.34</v>
      </c>
      <c r="G25" s="130">
        <v>36.93</v>
      </c>
      <c r="H25" s="130">
        <v>100</v>
      </c>
      <c r="I25" s="130">
        <v>0</v>
      </c>
      <c r="J25" s="130">
        <v>38.979999999999997</v>
      </c>
    </row>
    <row r="26" spans="1:10" x14ac:dyDescent="0.25">
      <c r="A26" s="98" t="s">
        <v>113</v>
      </c>
      <c r="B26" s="70">
        <v>32.64</v>
      </c>
      <c r="C26" s="70">
        <v>25.04</v>
      </c>
      <c r="D26" s="70">
        <v>21.9</v>
      </c>
      <c r="E26" s="70">
        <v>15.44</v>
      </c>
      <c r="F26" s="130">
        <v>28.92</v>
      </c>
      <c r="G26" s="130">
        <v>17.88</v>
      </c>
      <c r="H26" s="130">
        <v>24</v>
      </c>
      <c r="I26" s="130">
        <v>16.63</v>
      </c>
      <c r="J26" s="130">
        <v>19.559999999999999</v>
      </c>
    </row>
    <row r="27" spans="1:10" x14ac:dyDescent="0.25">
      <c r="A27" s="98" t="s">
        <v>114</v>
      </c>
      <c r="B27" s="70">
        <v>0.15</v>
      </c>
      <c r="C27" s="70">
        <v>0.1</v>
      </c>
      <c r="D27" s="70">
        <v>0.03</v>
      </c>
      <c r="E27" s="70">
        <v>0.31</v>
      </c>
      <c r="F27" s="130">
        <v>0.13</v>
      </c>
      <c r="G27" s="130">
        <v>0.21</v>
      </c>
      <c r="H27" s="130">
        <v>0.05</v>
      </c>
      <c r="I27" s="130">
        <v>0.28999999999999998</v>
      </c>
      <c r="J27" s="130">
        <v>0.19</v>
      </c>
    </row>
    <row r="28" spans="1:10" x14ac:dyDescent="0.25">
      <c r="A28" s="98" t="s">
        <v>115</v>
      </c>
      <c r="B28" s="70">
        <v>1.95</v>
      </c>
      <c r="C28" s="70">
        <v>2.5</v>
      </c>
      <c r="D28" s="70">
        <v>1.67</v>
      </c>
      <c r="E28" s="70">
        <v>1.71</v>
      </c>
      <c r="F28" s="130">
        <v>2.2200000000000002</v>
      </c>
      <c r="G28" s="130">
        <v>1.69</v>
      </c>
      <c r="H28" s="130">
        <v>1.73</v>
      </c>
      <c r="I28" s="130">
        <v>1.81</v>
      </c>
      <c r="J28" s="130">
        <v>1.77</v>
      </c>
    </row>
    <row r="29" spans="1:10" x14ac:dyDescent="0.25">
      <c r="A29" s="98" t="s">
        <v>116</v>
      </c>
      <c r="B29" s="70">
        <v>3.52</v>
      </c>
      <c r="C29" s="70">
        <v>25.66</v>
      </c>
      <c r="D29" s="70">
        <v>3.12</v>
      </c>
      <c r="E29" s="70">
        <v>22.64</v>
      </c>
      <c r="F29" s="130">
        <v>14.36</v>
      </c>
      <c r="G29" s="130">
        <v>15.28</v>
      </c>
      <c r="H29" s="130">
        <v>3.2</v>
      </c>
      <c r="I29" s="130">
        <v>23.02</v>
      </c>
      <c r="J29" s="130">
        <v>15.14</v>
      </c>
    </row>
    <row r="30" spans="1:10" x14ac:dyDescent="0.25">
      <c r="A30" s="132" t="s">
        <v>117</v>
      </c>
      <c r="B30" s="133"/>
      <c r="C30" s="133"/>
      <c r="D30" s="133"/>
      <c r="E30" s="133"/>
      <c r="F30" s="133"/>
      <c r="G30" s="133"/>
      <c r="H30" s="133"/>
      <c r="I30" s="133"/>
      <c r="J30" s="134"/>
    </row>
    <row r="31" spans="1:10" x14ac:dyDescent="0.25">
      <c r="A31" s="100" t="s">
        <v>118</v>
      </c>
      <c r="B31" s="70">
        <v>12.4</v>
      </c>
      <c r="C31" s="70">
        <v>13.27</v>
      </c>
      <c r="D31" s="70">
        <v>2.84</v>
      </c>
      <c r="E31" s="70">
        <v>2.02</v>
      </c>
      <c r="F31" s="130">
        <v>12.82</v>
      </c>
      <c r="G31" s="130">
        <v>2.33</v>
      </c>
      <c r="H31" s="130">
        <v>4.71</v>
      </c>
      <c r="I31" s="130">
        <v>3.41</v>
      </c>
      <c r="J31" s="130">
        <v>3.93</v>
      </c>
    </row>
    <row r="32" spans="1:10" x14ac:dyDescent="0.25">
      <c r="A32" s="100" t="s">
        <v>119</v>
      </c>
      <c r="B32" s="70">
        <v>22.92</v>
      </c>
      <c r="C32" s="70">
        <v>25.38</v>
      </c>
      <c r="D32" s="70">
        <v>12</v>
      </c>
      <c r="E32" s="70">
        <v>12.09</v>
      </c>
      <c r="F32" s="130">
        <v>24.12</v>
      </c>
      <c r="G32" s="130">
        <v>12.06</v>
      </c>
      <c r="H32" s="130">
        <v>14.13</v>
      </c>
      <c r="I32" s="130">
        <v>13.74</v>
      </c>
      <c r="J32" s="130">
        <v>13.9</v>
      </c>
    </row>
    <row r="33" spans="1:10" x14ac:dyDescent="0.25">
      <c r="A33" s="100" t="s">
        <v>120</v>
      </c>
      <c r="B33" s="70">
        <v>5.93</v>
      </c>
      <c r="C33" s="70">
        <v>5.27</v>
      </c>
      <c r="D33" s="70">
        <v>3.11</v>
      </c>
      <c r="E33" s="70">
        <v>3.37</v>
      </c>
      <c r="F33" s="130">
        <v>5.61</v>
      </c>
      <c r="G33" s="130">
        <v>3.27</v>
      </c>
      <c r="H33" s="130">
        <v>3.66</v>
      </c>
      <c r="I33" s="130">
        <v>3.61</v>
      </c>
      <c r="J33" s="130">
        <v>3.63</v>
      </c>
    </row>
    <row r="34" spans="1:10" x14ac:dyDescent="0.25">
      <c r="A34" s="100" t="s">
        <v>121</v>
      </c>
      <c r="B34" s="70">
        <v>19.010000000000002</v>
      </c>
      <c r="C34" s="70">
        <v>18.760000000000002</v>
      </c>
      <c r="D34" s="70">
        <v>10.88</v>
      </c>
      <c r="E34" s="70">
        <v>9.4600000000000009</v>
      </c>
      <c r="F34" s="130">
        <v>18.89</v>
      </c>
      <c r="G34" s="130">
        <v>10</v>
      </c>
      <c r="H34" s="130">
        <v>12.47</v>
      </c>
      <c r="I34" s="130">
        <v>10.61</v>
      </c>
      <c r="J34" s="130">
        <v>11.35</v>
      </c>
    </row>
    <row r="36" spans="1:10" x14ac:dyDescent="0.25">
      <c r="A36" s="104" t="s">
        <v>191</v>
      </c>
    </row>
    <row r="37" spans="1:10" x14ac:dyDescent="0.25">
      <c r="A37" s="104" t="s">
        <v>190</v>
      </c>
    </row>
    <row r="38" spans="1:10" x14ac:dyDescent="0.25">
      <c r="A38" s="104"/>
    </row>
  </sheetData>
  <mergeCells count="3">
    <mergeCell ref="A18:J18"/>
    <mergeCell ref="A6:J6"/>
    <mergeCell ref="A30:J30"/>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24" sqref="E24"/>
    </sheetView>
  </sheetViews>
  <sheetFormatPr baseColWidth="10" defaultRowHeight="15" x14ac:dyDescent="0.25"/>
  <cols>
    <col min="1" max="1" width="14.7109375" customWidth="1"/>
    <col min="3" max="4" width="13.28515625" customWidth="1"/>
    <col min="5" max="5" width="14.28515625" customWidth="1"/>
    <col min="6" max="6" width="13.5703125" customWidth="1"/>
    <col min="7" max="7" width="14.42578125" customWidth="1"/>
    <col min="8" max="8" width="13.42578125" customWidth="1"/>
    <col min="9" max="9" width="15.28515625" customWidth="1"/>
    <col min="10" max="10" width="13.5703125" customWidth="1"/>
    <col min="12" max="12" width="13.7109375" customWidth="1"/>
    <col min="13" max="13" width="9.7109375" customWidth="1"/>
    <col min="14" max="14" width="9.5703125" customWidth="1"/>
    <col min="15" max="15" width="9.85546875" customWidth="1"/>
    <col min="16" max="16" width="9.5703125" customWidth="1"/>
    <col min="17" max="17" width="9.85546875" customWidth="1"/>
    <col min="18" max="18" width="10" customWidth="1"/>
    <col min="19" max="19" width="9.5703125" customWidth="1"/>
  </cols>
  <sheetData>
    <row r="1" spans="1:8" x14ac:dyDescent="0.25">
      <c r="A1" s="44" t="s">
        <v>198</v>
      </c>
    </row>
    <row r="2" spans="1:8" x14ac:dyDescent="0.25">
      <c r="A2" s="58" t="s">
        <v>93</v>
      </c>
    </row>
    <row r="4" spans="1:8" ht="30" x14ac:dyDescent="0.25">
      <c r="A4" s="33"/>
      <c r="B4" s="42" t="s">
        <v>42</v>
      </c>
      <c r="C4" s="42" t="s">
        <v>44</v>
      </c>
      <c r="D4" s="66" t="s">
        <v>123</v>
      </c>
      <c r="E4" s="42" t="s">
        <v>43</v>
      </c>
      <c r="F4" s="42" t="s">
        <v>45</v>
      </c>
      <c r="G4" s="48" t="s">
        <v>124</v>
      </c>
      <c r="H4" s="48" t="s">
        <v>89</v>
      </c>
    </row>
    <row r="5" spans="1:8" x14ac:dyDescent="0.25">
      <c r="A5" s="33" t="s">
        <v>46</v>
      </c>
      <c r="B5" s="71">
        <v>7.79</v>
      </c>
      <c r="C5" s="71">
        <v>7.47</v>
      </c>
      <c r="D5" s="72">
        <v>15.26</v>
      </c>
      <c r="E5" s="71">
        <v>31.97</v>
      </c>
      <c r="F5" s="71">
        <v>52.78</v>
      </c>
      <c r="G5" s="72">
        <v>84.74</v>
      </c>
      <c r="H5" s="72">
        <v>100</v>
      </c>
    </row>
    <row r="6" spans="1:8" ht="45" x14ac:dyDescent="0.25">
      <c r="A6" s="49" t="s">
        <v>47</v>
      </c>
      <c r="B6" s="70">
        <v>5.98</v>
      </c>
      <c r="C6" s="70">
        <v>8.02</v>
      </c>
      <c r="D6" s="130">
        <v>6.98</v>
      </c>
      <c r="E6" s="70">
        <v>9.17</v>
      </c>
      <c r="F6" s="70">
        <v>15.14</v>
      </c>
      <c r="G6" s="130">
        <v>12.89</v>
      </c>
      <c r="H6" s="130">
        <v>11.98</v>
      </c>
    </row>
    <row r="7" spans="1:8" x14ac:dyDescent="0.25">
      <c r="A7" s="49" t="s">
        <v>37</v>
      </c>
      <c r="B7" s="70">
        <v>6.06</v>
      </c>
      <c r="C7" s="70">
        <v>3.64</v>
      </c>
      <c r="D7" s="130">
        <v>4.87</v>
      </c>
      <c r="E7" s="70">
        <v>7</v>
      </c>
      <c r="F7" s="70">
        <v>6.86</v>
      </c>
      <c r="G7" s="130">
        <v>6.91</v>
      </c>
      <c r="H7" s="130">
        <v>6.6</v>
      </c>
    </row>
    <row r="8" spans="1:8" x14ac:dyDescent="0.25">
      <c r="A8" s="49" t="s">
        <v>48</v>
      </c>
      <c r="B8" s="70">
        <v>45.2</v>
      </c>
      <c r="C8" s="70">
        <v>24.99</v>
      </c>
      <c r="D8" s="130">
        <v>35.31</v>
      </c>
      <c r="E8" s="70">
        <v>41.37</v>
      </c>
      <c r="F8" s="70">
        <v>25.69</v>
      </c>
      <c r="G8" s="130">
        <v>31.61</v>
      </c>
      <c r="H8" s="130">
        <v>32.17</v>
      </c>
    </row>
    <row r="9" spans="1:8" x14ac:dyDescent="0.25">
      <c r="A9" s="49" t="s">
        <v>38</v>
      </c>
      <c r="B9" s="70">
        <v>25.15</v>
      </c>
      <c r="C9" s="70">
        <v>38.380000000000003</v>
      </c>
      <c r="D9" s="130">
        <v>31.63</v>
      </c>
      <c r="E9" s="70">
        <v>25.11</v>
      </c>
      <c r="F9" s="70">
        <v>27.28</v>
      </c>
      <c r="G9" s="130">
        <v>26.46</v>
      </c>
      <c r="H9" s="130">
        <v>27.25</v>
      </c>
    </row>
    <row r="10" spans="1:8" x14ac:dyDescent="0.25">
      <c r="A10" s="49" t="s">
        <v>39</v>
      </c>
      <c r="B10" s="70">
        <v>11.72</v>
      </c>
      <c r="C10" s="70">
        <v>6.73</v>
      </c>
      <c r="D10" s="130">
        <v>9.2799999999999994</v>
      </c>
      <c r="E10" s="70">
        <v>12.15</v>
      </c>
      <c r="F10" s="70">
        <v>8.5299999999999994</v>
      </c>
      <c r="G10" s="130">
        <v>9.9</v>
      </c>
      <c r="H10" s="130">
        <v>9.8000000000000007</v>
      </c>
    </row>
    <row r="11" spans="1:8" ht="30" x14ac:dyDescent="0.25">
      <c r="A11" s="49" t="s">
        <v>49</v>
      </c>
      <c r="B11" s="70">
        <v>2.75</v>
      </c>
      <c r="C11" s="70">
        <v>9.75</v>
      </c>
      <c r="D11" s="130">
        <v>6.18</v>
      </c>
      <c r="E11" s="70">
        <v>1.83</v>
      </c>
      <c r="F11" s="70">
        <v>9.2799999999999994</v>
      </c>
      <c r="G11" s="130">
        <v>6.47</v>
      </c>
      <c r="H11" s="130">
        <v>6.42</v>
      </c>
    </row>
    <row r="12" spans="1:8" x14ac:dyDescent="0.25">
      <c r="A12" s="49" t="s">
        <v>50</v>
      </c>
      <c r="B12" s="70">
        <v>3.15</v>
      </c>
      <c r="C12" s="70">
        <v>8.49</v>
      </c>
      <c r="D12" s="130">
        <v>5.76</v>
      </c>
      <c r="E12" s="70">
        <v>3.37</v>
      </c>
      <c r="F12" s="70">
        <v>7.23</v>
      </c>
      <c r="G12" s="130">
        <v>5.78</v>
      </c>
      <c r="H12" s="130">
        <v>5.77</v>
      </c>
    </row>
    <row r="14" spans="1:8" x14ac:dyDescent="0.25">
      <c r="A14" s="104" t="s">
        <v>191</v>
      </c>
    </row>
    <row r="15" spans="1:8" x14ac:dyDescent="0.25">
      <c r="A15" s="104" t="s">
        <v>190</v>
      </c>
    </row>
  </sheetData>
  <hyperlinks>
    <hyperlink ref="A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election activeCell="E3" sqref="E3"/>
    </sheetView>
  </sheetViews>
  <sheetFormatPr baseColWidth="10" defaultRowHeight="15" x14ac:dyDescent="0.25"/>
  <sheetData>
    <row r="1" spans="1:1" x14ac:dyDescent="0.25">
      <c r="A1" s="44" t="s">
        <v>184</v>
      </c>
    </row>
    <row r="2" spans="1:1" x14ac:dyDescent="0.25">
      <c r="A2" s="58" t="s">
        <v>93</v>
      </c>
    </row>
    <row r="53" spans="1:1" x14ac:dyDescent="0.25">
      <c r="A53" s="104" t="s">
        <v>191</v>
      </c>
    </row>
    <row r="54" spans="1:1" x14ac:dyDescent="0.25">
      <c r="A54" s="104" t="s">
        <v>190</v>
      </c>
    </row>
  </sheetData>
  <hyperlinks>
    <hyperlink ref="A2" location="Sommaire!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G19" activeCellId="7" sqref="D6:D8 D10:D13 D15:D17 D19:D22 G6:H8 G10:H13 G15:H17 G19:H22"/>
    </sheetView>
  </sheetViews>
  <sheetFormatPr baseColWidth="10" defaultRowHeight="15" x14ac:dyDescent="0.25"/>
  <cols>
    <col min="1" max="1" width="24.28515625" customWidth="1"/>
    <col min="3" max="4" width="12.85546875" customWidth="1"/>
    <col min="5" max="5" width="13.5703125" customWidth="1"/>
    <col min="6" max="6" width="13.28515625" customWidth="1"/>
    <col min="7" max="7" width="14.5703125" customWidth="1"/>
    <col min="8" max="9" width="13.28515625" customWidth="1"/>
    <col min="10" max="10" width="13.7109375" customWidth="1"/>
    <col min="12" max="12" width="26.42578125" customWidth="1"/>
    <col min="13" max="13" width="9.7109375" customWidth="1"/>
    <col min="14" max="15" width="9.85546875" customWidth="1"/>
    <col min="16" max="16" width="9.7109375" customWidth="1"/>
    <col min="17" max="17" width="10.28515625" customWidth="1"/>
    <col min="18" max="18" width="10.5703125" customWidth="1"/>
    <col min="19" max="20" width="10.140625" customWidth="1"/>
  </cols>
  <sheetData>
    <row r="1" spans="1:8" x14ac:dyDescent="0.25">
      <c r="A1" s="44" t="s">
        <v>199</v>
      </c>
    </row>
    <row r="2" spans="1:8" x14ac:dyDescent="0.25">
      <c r="A2" s="58" t="s">
        <v>93</v>
      </c>
    </row>
    <row r="4" spans="1:8" ht="39.75" customHeight="1" x14ac:dyDescent="0.25">
      <c r="A4" s="31"/>
      <c r="B4" s="42" t="s">
        <v>42</v>
      </c>
      <c r="C4" s="42" t="s">
        <v>44</v>
      </c>
      <c r="D4" s="66" t="s">
        <v>123</v>
      </c>
      <c r="E4" s="42" t="s">
        <v>43</v>
      </c>
      <c r="F4" s="42" t="s">
        <v>45</v>
      </c>
      <c r="G4" s="48" t="s">
        <v>124</v>
      </c>
      <c r="H4" s="48" t="s">
        <v>89</v>
      </c>
    </row>
    <row r="5" spans="1:8" x14ac:dyDescent="0.25">
      <c r="A5" s="33" t="s">
        <v>46</v>
      </c>
      <c r="B5" s="71">
        <v>7.79</v>
      </c>
      <c r="C5" s="71">
        <v>7.47</v>
      </c>
      <c r="D5" s="72">
        <v>15.3</v>
      </c>
      <c r="E5" s="71">
        <v>31.97</v>
      </c>
      <c r="F5" s="71">
        <v>52.78</v>
      </c>
      <c r="G5" s="72">
        <v>84.7</v>
      </c>
      <c r="H5" s="72">
        <v>100</v>
      </c>
    </row>
    <row r="6" spans="1:8" ht="45" x14ac:dyDescent="0.25">
      <c r="A6" s="47" t="s">
        <v>127</v>
      </c>
      <c r="B6" s="73">
        <v>83.15</v>
      </c>
      <c r="C6" s="73">
        <v>89.03</v>
      </c>
      <c r="D6" s="72">
        <v>85.92</v>
      </c>
      <c r="E6" s="73">
        <v>88.4</v>
      </c>
      <c r="F6" s="70">
        <v>92.79</v>
      </c>
      <c r="G6" s="130">
        <v>91.09</v>
      </c>
      <c r="H6" s="130">
        <v>90.31</v>
      </c>
    </row>
    <row r="7" spans="1:8" ht="30" x14ac:dyDescent="0.25">
      <c r="A7" s="47" t="s">
        <v>52</v>
      </c>
      <c r="B7" s="73">
        <v>55.85</v>
      </c>
      <c r="C7" s="73">
        <v>51.61</v>
      </c>
      <c r="D7" s="72">
        <v>53.78</v>
      </c>
      <c r="E7" s="73">
        <v>44.93</v>
      </c>
      <c r="F7" s="70">
        <v>45.04</v>
      </c>
      <c r="G7" s="130">
        <v>45</v>
      </c>
      <c r="H7" s="130">
        <v>46.34</v>
      </c>
    </row>
    <row r="8" spans="1:8" ht="30" x14ac:dyDescent="0.25">
      <c r="A8" s="50" t="s">
        <v>51</v>
      </c>
      <c r="B8" s="70">
        <v>59.05</v>
      </c>
      <c r="C8" s="70">
        <v>60.87</v>
      </c>
      <c r="D8" s="130">
        <v>59.94</v>
      </c>
      <c r="E8" s="70">
        <v>70.59</v>
      </c>
      <c r="F8" s="70">
        <v>71.94</v>
      </c>
      <c r="G8" s="130">
        <v>71.430000000000007</v>
      </c>
      <c r="H8" s="130">
        <v>69.680000000000007</v>
      </c>
    </row>
    <row r="9" spans="1:8" x14ac:dyDescent="0.25">
      <c r="A9" s="135" t="s">
        <v>75</v>
      </c>
      <c r="B9" s="136"/>
      <c r="C9" s="136"/>
      <c r="D9" s="136"/>
      <c r="E9" s="136"/>
      <c r="F9" s="136"/>
      <c r="G9" s="136"/>
      <c r="H9" s="137"/>
    </row>
    <row r="10" spans="1:8" x14ac:dyDescent="0.25">
      <c r="A10" s="45" t="s">
        <v>76</v>
      </c>
      <c r="B10" s="70">
        <v>78.400000000000006</v>
      </c>
      <c r="C10" s="70">
        <v>84.11</v>
      </c>
      <c r="D10" s="130">
        <v>81.11</v>
      </c>
      <c r="E10" s="70">
        <v>82.78</v>
      </c>
      <c r="F10" s="70">
        <v>88.51</v>
      </c>
      <c r="G10" s="130">
        <v>86.29</v>
      </c>
      <c r="H10" s="130">
        <v>85.51</v>
      </c>
    </row>
    <row r="11" spans="1:8" x14ac:dyDescent="0.25">
      <c r="A11" s="45" t="s">
        <v>77</v>
      </c>
      <c r="B11" s="70">
        <v>59.97</v>
      </c>
      <c r="C11" s="70">
        <v>69.14</v>
      </c>
      <c r="D11" s="130">
        <v>64.290000000000006</v>
      </c>
      <c r="E11" s="70">
        <v>70.41</v>
      </c>
      <c r="F11" s="70">
        <v>77.430000000000007</v>
      </c>
      <c r="G11" s="130">
        <v>74.709999999999994</v>
      </c>
      <c r="H11" s="130">
        <v>73.13</v>
      </c>
    </row>
    <row r="12" spans="1:8" x14ac:dyDescent="0.25">
      <c r="A12" s="45" t="s">
        <v>78</v>
      </c>
      <c r="B12" s="70">
        <v>64.7</v>
      </c>
      <c r="C12" s="70">
        <v>69.58</v>
      </c>
      <c r="D12" s="130">
        <v>67.13</v>
      </c>
      <c r="E12" s="70">
        <v>73.760000000000005</v>
      </c>
      <c r="F12" s="70">
        <v>76.400000000000006</v>
      </c>
      <c r="G12" s="130">
        <v>75.38</v>
      </c>
      <c r="H12" s="130">
        <v>74.13</v>
      </c>
    </row>
    <row r="13" spans="1:8" ht="30" x14ac:dyDescent="0.25">
      <c r="A13" s="46" t="s">
        <v>79</v>
      </c>
      <c r="B13" s="70">
        <v>67.650000000000006</v>
      </c>
      <c r="C13" s="70">
        <v>75.459999999999994</v>
      </c>
      <c r="D13" s="130">
        <v>71.33</v>
      </c>
      <c r="E13" s="70">
        <v>75.849999999999994</v>
      </c>
      <c r="F13" s="70">
        <v>81.41</v>
      </c>
      <c r="G13" s="130">
        <v>79.25</v>
      </c>
      <c r="H13" s="130">
        <v>78.06</v>
      </c>
    </row>
    <row r="14" spans="1:8" x14ac:dyDescent="0.25">
      <c r="A14" s="135" t="s">
        <v>80</v>
      </c>
      <c r="B14" s="136"/>
      <c r="C14" s="136"/>
      <c r="D14" s="136"/>
      <c r="E14" s="136"/>
      <c r="F14" s="136"/>
      <c r="G14" s="136"/>
      <c r="H14" s="137"/>
    </row>
    <row r="15" spans="1:8" x14ac:dyDescent="0.25">
      <c r="A15" s="45" t="s">
        <v>81</v>
      </c>
      <c r="B15" s="70">
        <v>17.940000000000001</v>
      </c>
      <c r="C15" s="70">
        <v>13.46</v>
      </c>
      <c r="D15" s="130">
        <v>15.83</v>
      </c>
      <c r="E15" s="70">
        <v>13.21</v>
      </c>
      <c r="F15" s="70">
        <v>9.18</v>
      </c>
      <c r="G15" s="130">
        <v>10.74</v>
      </c>
      <c r="H15" s="130">
        <v>11.51</v>
      </c>
    </row>
    <row r="16" spans="1:8" x14ac:dyDescent="0.25">
      <c r="A16" s="45" t="s">
        <v>82</v>
      </c>
      <c r="B16" s="70">
        <v>21.63</v>
      </c>
      <c r="C16" s="70">
        <v>19.22</v>
      </c>
      <c r="D16" s="130">
        <v>20.49</v>
      </c>
      <c r="E16" s="70">
        <v>16.71</v>
      </c>
      <c r="F16" s="70">
        <v>13.12</v>
      </c>
      <c r="G16" s="130">
        <v>14.51</v>
      </c>
      <c r="H16" s="130">
        <v>15.42</v>
      </c>
    </row>
    <row r="17" spans="1:8" x14ac:dyDescent="0.25">
      <c r="A17" s="45" t="s">
        <v>83</v>
      </c>
      <c r="B17" s="70">
        <v>17.46</v>
      </c>
      <c r="C17" s="70">
        <v>12.81</v>
      </c>
      <c r="D17" s="130">
        <v>15.27</v>
      </c>
      <c r="E17" s="70">
        <v>13.69</v>
      </c>
      <c r="F17" s="70">
        <v>7.7</v>
      </c>
      <c r="G17" s="130">
        <v>10.02</v>
      </c>
      <c r="H17" s="130">
        <v>10.82</v>
      </c>
    </row>
    <row r="18" spans="1:8" x14ac:dyDescent="0.25">
      <c r="A18" s="138" t="s">
        <v>84</v>
      </c>
      <c r="B18" s="139"/>
      <c r="C18" s="139"/>
      <c r="D18" s="139"/>
      <c r="E18" s="139"/>
      <c r="F18" s="139"/>
      <c r="G18" s="139"/>
      <c r="H18" s="140"/>
    </row>
    <row r="19" spans="1:8" x14ac:dyDescent="0.25">
      <c r="A19" s="45" t="s">
        <v>85</v>
      </c>
      <c r="B19" s="70">
        <v>6.52</v>
      </c>
      <c r="C19" s="70">
        <v>6.79</v>
      </c>
      <c r="D19" s="130">
        <v>6.65</v>
      </c>
      <c r="E19" s="70">
        <v>4.53</v>
      </c>
      <c r="F19" s="70">
        <v>4.32</v>
      </c>
      <c r="G19" s="130">
        <v>4.4000000000000004</v>
      </c>
      <c r="H19" s="130">
        <v>4.74</v>
      </c>
    </row>
    <row r="20" spans="1:8" x14ac:dyDescent="0.25">
      <c r="A20" s="45" t="s">
        <v>86</v>
      </c>
      <c r="B20" s="70">
        <v>18.91</v>
      </c>
      <c r="C20" s="70">
        <v>21.06</v>
      </c>
      <c r="D20" s="130">
        <v>19.920000000000002</v>
      </c>
      <c r="E20" s="70">
        <v>17.809999999999999</v>
      </c>
      <c r="F20" s="70">
        <v>16.12</v>
      </c>
      <c r="G20" s="130">
        <v>16.78</v>
      </c>
      <c r="H20" s="130">
        <v>17.25</v>
      </c>
    </row>
    <row r="21" spans="1:8" x14ac:dyDescent="0.25">
      <c r="A21" s="45" t="s">
        <v>87</v>
      </c>
      <c r="B21" s="70">
        <v>40.85</v>
      </c>
      <c r="C21" s="70">
        <v>32.909999999999997</v>
      </c>
      <c r="D21" s="130">
        <v>37.11</v>
      </c>
      <c r="E21" s="70">
        <v>38.65</v>
      </c>
      <c r="F21" s="70">
        <v>34.44</v>
      </c>
      <c r="G21" s="130">
        <v>36.07</v>
      </c>
      <c r="H21" s="130">
        <v>36.229999999999997</v>
      </c>
    </row>
    <row r="22" spans="1:8" x14ac:dyDescent="0.25">
      <c r="A22" s="45" t="s">
        <v>88</v>
      </c>
      <c r="B22" s="70">
        <v>33.31</v>
      </c>
      <c r="C22" s="70">
        <v>38.92</v>
      </c>
      <c r="D22" s="130">
        <v>35.950000000000003</v>
      </c>
      <c r="E22" s="70">
        <v>38.4</v>
      </c>
      <c r="F22" s="70">
        <v>44.29</v>
      </c>
      <c r="G22" s="130">
        <v>42.01</v>
      </c>
      <c r="H22" s="130">
        <v>41.09</v>
      </c>
    </row>
    <row r="24" spans="1:8" x14ac:dyDescent="0.25">
      <c r="A24" s="104" t="s">
        <v>191</v>
      </c>
    </row>
    <row r="25" spans="1:8" x14ac:dyDescent="0.25">
      <c r="A25" s="104" t="s">
        <v>190</v>
      </c>
    </row>
  </sheetData>
  <mergeCells count="3">
    <mergeCell ref="A9:H9"/>
    <mergeCell ref="A14:H14"/>
    <mergeCell ref="A18:H18"/>
  </mergeCells>
  <hyperlinks>
    <hyperlink ref="A2"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H6" activeCellId="1" sqref="D6:D10 H6:K10"/>
    </sheetView>
  </sheetViews>
  <sheetFormatPr baseColWidth="10" defaultRowHeight="15" x14ac:dyDescent="0.25"/>
  <cols>
    <col min="1" max="1" width="26.5703125" bestFit="1" customWidth="1"/>
    <col min="3" max="4" width="13" customWidth="1"/>
    <col min="5" max="5" width="13.5703125" customWidth="1"/>
    <col min="6" max="6" width="13.7109375" customWidth="1"/>
    <col min="7" max="9" width="13.28515625" customWidth="1"/>
    <col min="10" max="10" width="14" customWidth="1"/>
  </cols>
  <sheetData>
    <row r="1" spans="1:11" x14ac:dyDescent="0.25">
      <c r="A1" s="44" t="s">
        <v>194</v>
      </c>
    </row>
    <row r="2" spans="1:11" x14ac:dyDescent="0.25">
      <c r="A2" s="58" t="s">
        <v>93</v>
      </c>
    </row>
    <row r="4" spans="1:11" ht="105" x14ac:dyDescent="0.25">
      <c r="A4" s="51"/>
      <c r="B4" s="42" t="s">
        <v>42</v>
      </c>
      <c r="C4" s="42" t="s">
        <v>44</v>
      </c>
      <c r="D4" s="67" t="s">
        <v>123</v>
      </c>
      <c r="E4" s="42" t="s">
        <v>185</v>
      </c>
      <c r="F4" s="42" t="s">
        <v>43</v>
      </c>
      <c r="G4" s="42" t="s">
        <v>45</v>
      </c>
      <c r="H4" s="67" t="s">
        <v>124</v>
      </c>
      <c r="I4" s="66" t="s">
        <v>125</v>
      </c>
      <c r="J4" s="66" t="s">
        <v>126</v>
      </c>
      <c r="K4" s="66" t="s">
        <v>89</v>
      </c>
    </row>
    <row r="5" spans="1:11" x14ac:dyDescent="0.25">
      <c r="A5" s="33" t="s">
        <v>46</v>
      </c>
      <c r="B5" s="71">
        <v>7.79</v>
      </c>
      <c r="C5" s="71">
        <v>7.47</v>
      </c>
      <c r="D5" s="72">
        <v>15.3</v>
      </c>
      <c r="E5" s="73">
        <v>14.98</v>
      </c>
      <c r="F5" s="71">
        <v>31.97</v>
      </c>
      <c r="G5" s="71">
        <v>52.78</v>
      </c>
      <c r="H5" s="72">
        <v>84.7</v>
      </c>
      <c r="I5" s="72">
        <v>39.799999999999997</v>
      </c>
      <c r="J5" s="72">
        <v>60.2</v>
      </c>
      <c r="K5" s="72">
        <v>100</v>
      </c>
    </row>
    <row r="6" spans="1:11" x14ac:dyDescent="0.25">
      <c r="A6" s="30" t="s">
        <v>90</v>
      </c>
      <c r="B6" s="102">
        <v>49.93</v>
      </c>
      <c r="C6" s="102">
        <v>49.69</v>
      </c>
      <c r="D6" s="131">
        <v>49.82</v>
      </c>
      <c r="E6" s="95">
        <v>50.85</v>
      </c>
      <c r="F6" s="95">
        <v>54.27</v>
      </c>
      <c r="G6" s="95">
        <v>53.3</v>
      </c>
      <c r="H6" s="131">
        <v>53.67</v>
      </c>
      <c r="I6" s="131">
        <v>53.42</v>
      </c>
      <c r="J6" s="131">
        <v>52.87</v>
      </c>
      <c r="K6" s="131">
        <v>49.14</v>
      </c>
    </row>
    <row r="7" spans="1:11" x14ac:dyDescent="0.25">
      <c r="A7" s="30" t="s">
        <v>91</v>
      </c>
      <c r="B7" s="95">
        <v>23.64</v>
      </c>
      <c r="C7" s="95">
        <v>15.58</v>
      </c>
      <c r="D7" s="131">
        <v>19.809999999999999</v>
      </c>
      <c r="E7" s="95">
        <v>19.79</v>
      </c>
      <c r="F7" s="95">
        <v>21.81</v>
      </c>
      <c r="G7" s="95">
        <v>15.86</v>
      </c>
      <c r="H7" s="131">
        <v>18.13</v>
      </c>
      <c r="I7" s="131">
        <v>22.17</v>
      </c>
      <c r="J7" s="131">
        <v>15.82</v>
      </c>
      <c r="K7" s="131">
        <v>16.07</v>
      </c>
    </row>
    <row r="8" spans="1:11" x14ac:dyDescent="0.25">
      <c r="A8" s="30" t="s">
        <v>92</v>
      </c>
      <c r="B8" s="95">
        <v>18.7</v>
      </c>
      <c r="C8" s="95">
        <v>20.02</v>
      </c>
      <c r="D8" s="131">
        <v>19.32</v>
      </c>
      <c r="E8" s="95">
        <v>19.29</v>
      </c>
      <c r="F8" s="95">
        <v>15.97</v>
      </c>
      <c r="G8" s="95">
        <v>21.01</v>
      </c>
      <c r="H8" s="131">
        <v>19.079999999999998</v>
      </c>
      <c r="I8" s="131">
        <v>16.5</v>
      </c>
      <c r="J8" s="131">
        <v>20.89</v>
      </c>
      <c r="K8" s="131">
        <v>18</v>
      </c>
    </row>
    <row r="9" spans="1:11" ht="30" x14ac:dyDescent="0.25">
      <c r="A9" s="32" t="s">
        <v>128</v>
      </c>
      <c r="B9" s="95">
        <v>3.37</v>
      </c>
      <c r="C9" s="95">
        <v>4.93</v>
      </c>
      <c r="D9" s="131">
        <v>4.1100000000000003</v>
      </c>
      <c r="E9" s="95">
        <v>3.65</v>
      </c>
      <c r="F9" s="95">
        <v>2.34</v>
      </c>
      <c r="G9" s="95">
        <v>3.4</v>
      </c>
      <c r="H9" s="131">
        <v>2.99</v>
      </c>
      <c r="I9" s="131">
        <v>2.54</v>
      </c>
      <c r="J9" s="131">
        <v>3.58</v>
      </c>
      <c r="K9" s="131">
        <v>5.26</v>
      </c>
    </row>
    <row r="10" spans="1:11" ht="30" x14ac:dyDescent="0.25">
      <c r="A10" s="32" t="s">
        <v>129</v>
      </c>
      <c r="B10" s="95">
        <v>4.37</v>
      </c>
      <c r="C10" s="95">
        <v>9.7899999999999991</v>
      </c>
      <c r="D10" s="131">
        <v>6.95</v>
      </c>
      <c r="E10" s="95">
        <v>6.41</v>
      </c>
      <c r="F10" s="95">
        <v>5.61</v>
      </c>
      <c r="G10" s="95">
        <v>6.44</v>
      </c>
      <c r="H10" s="131">
        <v>6.12</v>
      </c>
      <c r="I10" s="131">
        <v>5.37</v>
      </c>
      <c r="J10" s="131">
        <v>6.84</v>
      </c>
      <c r="K10" s="131">
        <v>11.53</v>
      </c>
    </row>
    <row r="12" spans="1:11" x14ac:dyDescent="0.25">
      <c r="A12" s="104" t="s">
        <v>191</v>
      </c>
    </row>
    <row r="13" spans="1:11" x14ac:dyDescent="0.25">
      <c r="A13" s="104" t="s">
        <v>190</v>
      </c>
    </row>
  </sheetData>
  <hyperlinks>
    <hyperlink ref="A2"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I31" sqref="I31"/>
    </sheetView>
  </sheetViews>
  <sheetFormatPr baseColWidth="10" defaultRowHeight="15" x14ac:dyDescent="0.25"/>
  <cols>
    <col min="2" max="2" width="28.5703125" customWidth="1"/>
  </cols>
  <sheetData>
    <row r="1" spans="1:16" x14ac:dyDescent="0.25">
      <c r="A1" s="44" t="s">
        <v>195</v>
      </c>
    </row>
    <row r="2" spans="1:16" x14ac:dyDescent="0.25">
      <c r="A2" s="58" t="s">
        <v>93</v>
      </c>
    </row>
    <row r="3" spans="1:16" ht="15.75" thickBot="1" x14ac:dyDescent="0.3"/>
    <row r="4" spans="1:16" ht="32.25" customHeight="1" thickBot="1" x14ac:dyDescent="0.3">
      <c r="A4" s="143"/>
      <c r="B4" s="144"/>
      <c r="C4" s="147" t="s">
        <v>182</v>
      </c>
      <c r="D4" s="148"/>
      <c r="E4" s="149" t="s">
        <v>180</v>
      </c>
      <c r="F4" s="149"/>
      <c r="G4" s="147" t="s">
        <v>179</v>
      </c>
      <c r="H4" s="148"/>
      <c r="I4" s="147" t="s">
        <v>271</v>
      </c>
      <c r="J4" s="148"/>
      <c r="K4" s="147" t="s">
        <v>181</v>
      </c>
      <c r="L4" s="148"/>
      <c r="M4" s="145" t="s">
        <v>183</v>
      </c>
      <c r="N4" s="146"/>
      <c r="O4" s="145" t="s">
        <v>272</v>
      </c>
      <c r="P4" s="146"/>
    </row>
    <row r="5" spans="1:16" ht="15.75" thickBot="1" x14ac:dyDescent="0.3">
      <c r="A5" s="141" t="s">
        <v>134</v>
      </c>
      <c r="B5" s="150"/>
      <c r="C5" s="74">
        <v>17.600000000000001</v>
      </c>
      <c r="D5" s="88" t="s">
        <v>35</v>
      </c>
      <c r="E5" s="75">
        <v>22.2</v>
      </c>
      <c r="F5" s="93" t="s">
        <v>35</v>
      </c>
      <c r="G5" s="74">
        <v>19.899999999999999</v>
      </c>
      <c r="H5" s="88" t="s">
        <v>35</v>
      </c>
      <c r="I5" s="74">
        <v>21.1</v>
      </c>
      <c r="J5" s="88" t="s">
        <v>35</v>
      </c>
      <c r="K5" s="74">
        <v>17.7</v>
      </c>
      <c r="L5" s="88" t="s">
        <v>35</v>
      </c>
      <c r="M5" s="74">
        <v>16.399999999999999</v>
      </c>
      <c r="N5" s="88" t="s">
        <v>35</v>
      </c>
      <c r="O5" s="74">
        <v>16.899999999999999</v>
      </c>
      <c r="P5" s="88" t="s">
        <v>35</v>
      </c>
    </row>
    <row r="6" spans="1:16" ht="15.75" thickBot="1" x14ac:dyDescent="0.3">
      <c r="A6" s="151" t="s">
        <v>135</v>
      </c>
      <c r="B6" s="152"/>
      <c r="C6" s="76">
        <f>SUM(C7,C8,C12,C16,C21)</f>
        <v>82.399999999999991</v>
      </c>
      <c r="D6" s="89" t="s">
        <v>136</v>
      </c>
      <c r="E6" s="77">
        <f>SUM(E7,E8,E12,E16,E21)</f>
        <v>77.8</v>
      </c>
      <c r="F6" s="94" t="s">
        <v>136</v>
      </c>
      <c r="G6" s="76">
        <f>SUM(G7,G8,G12,G16,G21)</f>
        <v>80</v>
      </c>
      <c r="H6" s="89" t="s">
        <v>136</v>
      </c>
      <c r="I6" s="76">
        <f>SUM(I7,I8,I12,I16,I21)</f>
        <v>78.800000000000011</v>
      </c>
      <c r="J6" s="89" t="s">
        <v>136</v>
      </c>
      <c r="K6" s="76">
        <f>SUM(K7,K8,K12,K16,K21)</f>
        <v>82.299999999999983</v>
      </c>
      <c r="L6" s="89" t="s">
        <v>136</v>
      </c>
      <c r="M6" s="74">
        <f>SUM(M7,M8,M12,M16,M21)</f>
        <v>83.6</v>
      </c>
      <c r="N6" s="88" t="s">
        <v>136</v>
      </c>
      <c r="O6" s="74">
        <f>SUM(O7,O8,O12,O16,O21)</f>
        <v>82.9</v>
      </c>
      <c r="P6" s="88" t="s">
        <v>136</v>
      </c>
    </row>
    <row r="7" spans="1:16" ht="15.75" thickBot="1" x14ac:dyDescent="0.3">
      <c r="A7" s="147" t="s">
        <v>137</v>
      </c>
      <c r="B7" s="54" t="s">
        <v>141</v>
      </c>
      <c r="C7" s="74">
        <v>2.2000000000000002</v>
      </c>
      <c r="D7" s="88">
        <f>C7/C6*100</f>
        <v>2.6699029126213598</v>
      </c>
      <c r="E7" s="75">
        <v>2.2999999999999998</v>
      </c>
      <c r="F7" s="88">
        <f>E7/E6*100</f>
        <v>2.9562982005141385</v>
      </c>
      <c r="G7" s="74">
        <v>3.2</v>
      </c>
      <c r="H7" s="88">
        <f>G7/G6*100</f>
        <v>4</v>
      </c>
      <c r="I7" s="74">
        <v>2.7</v>
      </c>
      <c r="J7" s="88">
        <f>I7/I6*100</f>
        <v>3.4263959390862944</v>
      </c>
      <c r="K7" s="74">
        <v>2.2999999999999998</v>
      </c>
      <c r="L7" s="88">
        <f>K7/K6*100</f>
        <v>2.7946537059538277</v>
      </c>
      <c r="M7" s="75">
        <v>2</v>
      </c>
      <c r="N7" s="88">
        <f>M7/M6*100</f>
        <v>2.3923444976076556</v>
      </c>
      <c r="O7" s="75">
        <v>2.1</v>
      </c>
      <c r="P7" s="88">
        <f>O7/O6*100</f>
        <v>2.5331724969843186</v>
      </c>
    </row>
    <row r="8" spans="1:16" x14ac:dyDescent="0.25">
      <c r="A8" s="153"/>
      <c r="B8" s="55" t="s">
        <v>142</v>
      </c>
      <c r="C8" s="78">
        <f t="shared" ref="C8:N8" si="0">SUM(C9:C11)</f>
        <v>17.600000000000001</v>
      </c>
      <c r="D8" s="90">
        <f t="shared" si="0"/>
        <v>21.359223300970875</v>
      </c>
      <c r="E8" s="79">
        <f t="shared" si="0"/>
        <v>19.900000000000002</v>
      </c>
      <c r="F8" s="90">
        <f t="shared" si="0"/>
        <v>25.578406169665811</v>
      </c>
      <c r="G8" s="78">
        <f t="shared" si="0"/>
        <v>25.7</v>
      </c>
      <c r="H8" s="90">
        <f t="shared" si="0"/>
        <v>32.125</v>
      </c>
      <c r="I8" s="78">
        <f t="shared" si="0"/>
        <v>22.599999999999998</v>
      </c>
      <c r="J8" s="90">
        <f t="shared" si="0"/>
        <v>27.460510328068047</v>
      </c>
      <c r="K8" s="78">
        <f t="shared" si="0"/>
        <v>17.599999999999998</v>
      </c>
      <c r="L8" s="90">
        <f t="shared" si="0"/>
        <v>21.385176184690163</v>
      </c>
      <c r="M8" s="79">
        <f t="shared" si="0"/>
        <v>16.399999999999999</v>
      </c>
      <c r="N8" s="90">
        <f t="shared" si="0"/>
        <v>19.617224880382778</v>
      </c>
      <c r="O8" s="79">
        <f t="shared" ref="O8:P8" si="1">SUM(O9:O11)</f>
        <v>16.7</v>
      </c>
      <c r="P8" s="90">
        <f t="shared" si="1"/>
        <v>19.976076555023923</v>
      </c>
    </row>
    <row r="9" spans="1:16" x14ac:dyDescent="0.25">
      <c r="A9" s="153"/>
      <c r="B9" s="9" t="s">
        <v>138</v>
      </c>
      <c r="C9" s="80">
        <v>1.9</v>
      </c>
      <c r="D9" s="56">
        <f>C9/$C$6*100</f>
        <v>2.3058252427184467</v>
      </c>
      <c r="E9" s="81">
        <v>2.8</v>
      </c>
      <c r="F9" s="56">
        <f>E9/$E$6*100</f>
        <v>3.5989717223650386</v>
      </c>
      <c r="G9" s="80">
        <v>2</v>
      </c>
      <c r="H9" s="56">
        <f>G9/$G$6*100</f>
        <v>2.5</v>
      </c>
      <c r="I9" s="80">
        <v>2.4</v>
      </c>
      <c r="J9" s="56">
        <f>I9/$K$6*100</f>
        <v>2.9161603888213858</v>
      </c>
      <c r="K9" s="80">
        <v>2.2999999999999998</v>
      </c>
      <c r="L9" s="56">
        <f>K9/$K$6*100</f>
        <v>2.7946537059538277</v>
      </c>
      <c r="M9" s="81">
        <v>1.6</v>
      </c>
      <c r="N9" s="56">
        <f>M9/$M$6*100</f>
        <v>1.9138755980861246</v>
      </c>
      <c r="O9" s="81">
        <v>1.8</v>
      </c>
      <c r="P9" s="56">
        <f>O9/$M$6*100</f>
        <v>2.1531100478468899</v>
      </c>
    </row>
    <row r="10" spans="1:16" x14ac:dyDescent="0.25">
      <c r="A10" s="153"/>
      <c r="B10" s="9" t="s">
        <v>139</v>
      </c>
      <c r="C10" s="80">
        <v>12.6</v>
      </c>
      <c r="D10" s="56">
        <f t="shared" ref="D10:D11" si="2">C10/$C$6*100</f>
        <v>15.291262135922331</v>
      </c>
      <c r="E10" s="81">
        <v>14.5</v>
      </c>
      <c r="F10" s="56">
        <f t="shared" ref="F10:F11" si="3">E10/$E$6*100</f>
        <v>18.637532133676093</v>
      </c>
      <c r="G10" s="80">
        <v>18.2</v>
      </c>
      <c r="H10" s="56">
        <f>G10/$G$6*100</f>
        <v>22.749999999999996</v>
      </c>
      <c r="I10" s="80">
        <v>16.2</v>
      </c>
      <c r="J10" s="56">
        <f t="shared" ref="J10:J11" si="4">I10/$K$6*100</f>
        <v>19.684082624544352</v>
      </c>
      <c r="K10" s="80">
        <v>12.6</v>
      </c>
      <c r="L10" s="56">
        <f t="shared" ref="L10:L11" si="5">K10/$K$6*100</f>
        <v>15.309842041312274</v>
      </c>
      <c r="M10" s="81">
        <v>11.7</v>
      </c>
      <c r="N10" s="56">
        <f t="shared" ref="N10:N11" si="6">M10/$M$6*100</f>
        <v>13.995215311004786</v>
      </c>
      <c r="O10" s="81">
        <v>12</v>
      </c>
      <c r="P10" s="56">
        <f t="shared" ref="P10:P11" si="7">O10/$M$6*100</f>
        <v>14.354066985645932</v>
      </c>
    </row>
    <row r="11" spans="1:16" ht="15.75" thickBot="1" x14ac:dyDescent="0.3">
      <c r="A11" s="153"/>
      <c r="B11" s="9" t="s">
        <v>140</v>
      </c>
      <c r="C11" s="82">
        <v>3.1</v>
      </c>
      <c r="D11" s="56">
        <f t="shared" si="2"/>
        <v>3.7621359223300974</v>
      </c>
      <c r="E11" s="83">
        <v>2.6</v>
      </c>
      <c r="F11" s="56">
        <f t="shared" si="3"/>
        <v>3.3419023136246793</v>
      </c>
      <c r="G11" s="82">
        <v>5.5</v>
      </c>
      <c r="H11" s="56">
        <f>G11/$G$6*100</f>
        <v>6.8750000000000009</v>
      </c>
      <c r="I11" s="82">
        <v>4</v>
      </c>
      <c r="J11" s="56">
        <f t="shared" si="4"/>
        <v>4.860267314702309</v>
      </c>
      <c r="K11" s="82">
        <v>2.7</v>
      </c>
      <c r="L11" s="56">
        <f t="shared" si="5"/>
        <v>3.280680437424059</v>
      </c>
      <c r="M11" s="83">
        <v>3.1</v>
      </c>
      <c r="N11" s="56">
        <f t="shared" si="6"/>
        <v>3.7081339712918666</v>
      </c>
      <c r="O11" s="83">
        <v>2.9</v>
      </c>
      <c r="P11" s="56">
        <f t="shared" si="7"/>
        <v>3.4688995215311005</v>
      </c>
    </row>
    <row r="12" spans="1:16" x14ac:dyDescent="0.25">
      <c r="A12" s="153"/>
      <c r="B12" s="8" t="s">
        <v>143</v>
      </c>
      <c r="C12" s="84">
        <f t="shared" ref="C12:N12" si="8">SUM(C13:C15)</f>
        <v>23.8</v>
      </c>
      <c r="D12" s="91">
        <f t="shared" si="8"/>
        <v>28.883495145631073</v>
      </c>
      <c r="E12" s="85">
        <f t="shared" si="8"/>
        <v>25</v>
      </c>
      <c r="F12" s="91">
        <f t="shared" si="8"/>
        <v>32.133676092544988</v>
      </c>
      <c r="G12" s="84">
        <f t="shared" si="8"/>
        <v>22.900000000000002</v>
      </c>
      <c r="H12" s="91">
        <f t="shared" si="8"/>
        <v>28.625</v>
      </c>
      <c r="I12" s="84">
        <f t="shared" si="8"/>
        <v>23.900000000000002</v>
      </c>
      <c r="J12" s="91">
        <f t="shared" si="8"/>
        <v>29.040097205346299</v>
      </c>
      <c r="K12" s="84">
        <f t="shared" si="8"/>
        <v>25.4</v>
      </c>
      <c r="L12" s="91">
        <f t="shared" si="8"/>
        <v>30.862697448359665</v>
      </c>
      <c r="M12" s="85">
        <f t="shared" si="8"/>
        <v>22.700000000000003</v>
      </c>
      <c r="N12" s="91">
        <f t="shared" si="8"/>
        <v>27.153110047846891</v>
      </c>
      <c r="O12" s="85">
        <f t="shared" ref="O12:P12" si="9">SUM(O13:O15)</f>
        <v>23.7</v>
      </c>
      <c r="P12" s="91">
        <f t="shared" si="9"/>
        <v>28.349282296650721</v>
      </c>
    </row>
    <row r="13" spans="1:16" x14ac:dyDescent="0.25">
      <c r="A13" s="153"/>
      <c r="B13" s="9" t="s">
        <v>48</v>
      </c>
      <c r="C13" s="80">
        <v>13.8</v>
      </c>
      <c r="D13" s="56">
        <f>C13/$C$6*100</f>
        <v>16.747572815533985</v>
      </c>
      <c r="E13" s="81">
        <v>15.7</v>
      </c>
      <c r="F13" s="56">
        <f>E13/$E$6*100</f>
        <v>20.17994858611825</v>
      </c>
      <c r="G13" s="80">
        <v>12.1</v>
      </c>
      <c r="H13" s="56">
        <f>G13/$G$6*100</f>
        <v>15.125</v>
      </c>
      <c r="I13" s="80">
        <v>14</v>
      </c>
      <c r="J13" s="56">
        <f>I13/$K$6*100</f>
        <v>17.010935601458083</v>
      </c>
      <c r="K13" s="80">
        <v>14.6</v>
      </c>
      <c r="L13" s="56">
        <f>K13/$K$6*100</f>
        <v>17.739975698663429</v>
      </c>
      <c r="M13" s="81">
        <v>13.1</v>
      </c>
      <c r="N13" s="56">
        <f>M13/$M$6*100</f>
        <v>15.669856459330145</v>
      </c>
      <c r="O13" s="81">
        <v>13.7</v>
      </c>
      <c r="P13" s="56">
        <f>O13/$M$6*100</f>
        <v>16.387559808612441</v>
      </c>
    </row>
    <row r="14" spans="1:16" x14ac:dyDescent="0.25">
      <c r="A14" s="153"/>
      <c r="B14" s="9" t="s">
        <v>144</v>
      </c>
      <c r="C14" s="80">
        <v>7.5</v>
      </c>
      <c r="D14" s="56">
        <f t="shared" ref="D14:D15" si="10">C14/$C$6*100</f>
        <v>9.1019417475728162</v>
      </c>
      <c r="E14" s="81">
        <v>7.4</v>
      </c>
      <c r="F14" s="56">
        <f t="shared" ref="F14:F15" si="11">E14/$E$6*100</f>
        <v>9.5115681233933174</v>
      </c>
      <c r="G14" s="80">
        <v>8</v>
      </c>
      <c r="H14" s="56">
        <f t="shared" ref="H14:H15" si="12">G14/$G$6*100</f>
        <v>10</v>
      </c>
      <c r="I14" s="80">
        <v>7.6</v>
      </c>
      <c r="J14" s="56">
        <f t="shared" ref="J14:J15" si="13">I14/$K$6*100</f>
        <v>9.2345078979343889</v>
      </c>
      <c r="K14" s="80">
        <v>8.4</v>
      </c>
      <c r="L14" s="56">
        <f t="shared" ref="L14:L15" si="14">K14/$K$6*100</f>
        <v>10.206561360874851</v>
      </c>
      <c r="M14" s="81">
        <v>7</v>
      </c>
      <c r="N14" s="56">
        <f t="shared" ref="N14:N15" si="15">M14/$M$6*100</f>
        <v>8.3732057416267942</v>
      </c>
      <c r="O14" s="81">
        <v>7.5</v>
      </c>
      <c r="P14" s="56">
        <f t="shared" ref="P14:P15" si="16">O14/$M$6*100</f>
        <v>8.9712918660287091</v>
      </c>
    </row>
    <row r="15" spans="1:16" ht="15.75" thickBot="1" x14ac:dyDescent="0.3">
      <c r="A15" s="153"/>
      <c r="B15" s="9" t="s">
        <v>145</v>
      </c>
      <c r="C15" s="82">
        <v>2.5</v>
      </c>
      <c r="D15" s="57">
        <f t="shared" si="10"/>
        <v>3.0339805825242721</v>
      </c>
      <c r="E15" s="83">
        <v>1.9</v>
      </c>
      <c r="F15" s="56">
        <f t="shared" si="11"/>
        <v>2.442159383033419</v>
      </c>
      <c r="G15" s="82">
        <v>2.8</v>
      </c>
      <c r="H15" s="56">
        <f t="shared" si="12"/>
        <v>3.4999999999999996</v>
      </c>
      <c r="I15" s="82">
        <v>2.2999999999999998</v>
      </c>
      <c r="J15" s="56">
        <f t="shared" si="13"/>
        <v>2.7946537059538277</v>
      </c>
      <c r="K15" s="82">
        <v>2.4</v>
      </c>
      <c r="L15" s="56">
        <f t="shared" si="14"/>
        <v>2.9161603888213858</v>
      </c>
      <c r="M15" s="83">
        <v>2.6</v>
      </c>
      <c r="N15" s="56">
        <f t="shared" si="15"/>
        <v>3.1100478468899526</v>
      </c>
      <c r="O15" s="83">
        <v>2.5</v>
      </c>
      <c r="P15" s="56">
        <f t="shared" si="16"/>
        <v>2.9904306220095696</v>
      </c>
    </row>
    <row r="16" spans="1:16" x14ac:dyDescent="0.25">
      <c r="A16" s="153"/>
      <c r="B16" s="8" t="s">
        <v>146</v>
      </c>
      <c r="C16" s="84">
        <f t="shared" ref="C16:N16" si="17">SUM(C17:C20)</f>
        <v>34.699999999999996</v>
      </c>
      <c r="D16" s="91">
        <f t="shared" si="17"/>
        <v>42.111650485436897</v>
      </c>
      <c r="E16" s="85">
        <f t="shared" si="17"/>
        <v>26.999999999999996</v>
      </c>
      <c r="F16" s="91">
        <f t="shared" si="17"/>
        <v>34.70437017994859</v>
      </c>
      <c r="G16" s="84">
        <f t="shared" si="17"/>
        <v>24</v>
      </c>
      <c r="H16" s="91">
        <f t="shared" si="17"/>
        <v>30</v>
      </c>
      <c r="I16" s="84">
        <f t="shared" si="17"/>
        <v>25.7</v>
      </c>
      <c r="J16" s="91">
        <f t="shared" si="17"/>
        <v>31.227217496962343</v>
      </c>
      <c r="K16" s="84">
        <f t="shared" si="17"/>
        <v>32.9</v>
      </c>
      <c r="L16" s="91">
        <f t="shared" si="17"/>
        <v>39.975698663426492</v>
      </c>
      <c r="M16" s="85">
        <f t="shared" si="17"/>
        <v>38.4</v>
      </c>
      <c r="N16" s="91">
        <f t="shared" si="17"/>
        <v>45.933014354066991</v>
      </c>
      <c r="O16" s="85">
        <f t="shared" ref="O16:P16" si="18">SUM(O17:O20)</f>
        <v>36.300000000000004</v>
      </c>
      <c r="P16" s="91">
        <f t="shared" si="18"/>
        <v>43.421052631578952</v>
      </c>
    </row>
    <row r="17" spans="1:16" x14ac:dyDescent="0.25">
      <c r="A17" s="153"/>
      <c r="B17" s="9" t="s">
        <v>147</v>
      </c>
      <c r="C17" s="80">
        <v>23.6</v>
      </c>
      <c r="D17" s="56">
        <f>C17/$C$6*100</f>
        <v>28.640776699029129</v>
      </c>
      <c r="E17" s="81">
        <v>21.8</v>
      </c>
      <c r="F17" s="56">
        <f>E17/$E$6*100</f>
        <v>28.020565552699228</v>
      </c>
      <c r="G17" s="80">
        <v>16.899999999999999</v>
      </c>
      <c r="H17" s="56">
        <f>G17/$G$6*100</f>
        <v>21.125</v>
      </c>
      <c r="I17" s="80">
        <v>19.5</v>
      </c>
      <c r="J17" s="56">
        <f>I17/$K$6*100</f>
        <v>23.693803159173761</v>
      </c>
      <c r="K17" s="80">
        <v>23.7</v>
      </c>
      <c r="L17" s="56">
        <f>K17/$K$6*100</f>
        <v>28.797083839611183</v>
      </c>
      <c r="M17" s="81">
        <v>24.7</v>
      </c>
      <c r="N17" s="56">
        <f>M17/$M$6*100</f>
        <v>29.545454545454547</v>
      </c>
      <c r="O17" s="81">
        <v>24.3</v>
      </c>
      <c r="P17" s="56">
        <f>O17/$M$6*100</f>
        <v>29.06698564593302</v>
      </c>
    </row>
    <row r="18" spans="1:16" x14ac:dyDescent="0.25">
      <c r="A18" s="153"/>
      <c r="B18" s="9" t="s">
        <v>148</v>
      </c>
      <c r="C18" s="80">
        <v>6.4</v>
      </c>
      <c r="D18" s="56">
        <f t="shared" ref="D18:D20" si="19">C18/$C$6*100</f>
        <v>7.7669902912621369</v>
      </c>
      <c r="E18" s="81">
        <v>2.4</v>
      </c>
      <c r="F18" s="56">
        <f>E18/$E$6*100</f>
        <v>3.0848329048843186</v>
      </c>
      <c r="G18" s="80">
        <v>3.3</v>
      </c>
      <c r="H18" s="56">
        <f t="shared" ref="H18:H20" si="20">G18/$G$6*100</f>
        <v>4.1249999999999991</v>
      </c>
      <c r="I18" s="80">
        <v>2.9</v>
      </c>
      <c r="J18" s="56">
        <f t="shared" ref="J18:J20" si="21">I18/$K$6*100</f>
        <v>3.5236938031591745</v>
      </c>
      <c r="K18" s="80">
        <v>5.7</v>
      </c>
      <c r="L18" s="56">
        <f t="shared" ref="L18:L20" si="22">K18/$K$6*100</f>
        <v>6.9258809234507916</v>
      </c>
      <c r="M18" s="81">
        <v>7.8</v>
      </c>
      <c r="N18" s="56">
        <f t="shared" ref="N18:N20" si="23">M18/$M$6*100</f>
        <v>9.330143540669857</v>
      </c>
      <c r="O18" s="81">
        <v>7</v>
      </c>
      <c r="P18" s="56">
        <f t="shared" ref="P18:P20" si="24">O18/$M$6*100</f>
        <v>8.3732057416267942</v>
      </c>
    </row>
    <row r="19" spans="1:16" x14ac:dyDescent="0.25">
      <c r="A19" s="153"/>
      <c r="B19" s="9" t="s">
        <v>149</v>
      </c>
      <c r="C19" s="80">
        <v>2.8</v>
      </c>
      <c r="D19" s="56">
        <f t="shared" si="19"/>
        <v>3.3980582524271843</v>
      </c>
      <c r="E19" s="81">
        <v>1.9</v>
      </c>
      <c r="F19" s="56">
        <f>E19/$E$6*100</f>
        <v>2.442159383033419</v>
      </c>
      <c r="G19" s="80">
        <v>2.7</v>
      </c>
      <c r="H19" s="56">
        <f t="shared" si="20"/>
        <v>3.375</v>
      </c>
      <c r="I19" s="80">
        <v>2.2999999999999998</v>
      </c>
      <c r="J19" s="56">
        <f t="shared" si="21"/>
        <v>2.7946537059538277</v>
      </c>
      <c r="K19" s="80">
        <v>2.1</v>
      </c>
      <c r="L19" s="56">
        <f t="shared" si="22"/>
        <v>2.5516403402187127</v>
      </c>
      <c r="M19" s="81">
        <v>3.4</v>
      </c>
      <c r="N19" s="56">
        <f t="shared" si="23"/>
        <v>4.0669856459330145</v>
      </c>
      <c r="O19" s="81">
        <v>2.9</v>
      </c>
      <c r="P19" s="56">
        <f t="shared" si="24"/>
        <v>3.4688995215311005</v>
      </c>
    </row>
    <row r="20" spans="1:16" ht="15.75" thickBot="1" x14ac:dyDescent="0.3">
      <c r="A20" s="153"/>
      <c r="B20" s="9" t="s">
        <v>150</v>
      </c>
      <c r="C20" s="82">
        <v>1.9</v>
      </c>
      <c r="D20" s="57">
        <f t="shared" si="19"/>
        <v>2.3058252427184467</v>
      </c>
      <c r="E20" s="83">
        <v>0.9</v>
      </c>
      <c r="F20" s="57">
        <f>E20/$E$6*100</f>
        <v>1.1568123393316196</v>
      </c>
      <c r="G20" s="82">
        <v>1.1000000000000001</v>
      </c>
      <c r="H20" s="57">
        <f t="shared" si="20"/>
        <v>1.3750000000000002</v>
      </c>
      <c r="I20" s="82">
        <v>1</v>
      </c>
      <c r="J20" s="57">
        <f t="shared" si="21"/>
        <v>1.2150668286755772</v>
      </c>
      <c r="K20" s="82">
        <v>1.4</v>
      </c>
      <c r="L20" s="57">
        <f t="shared" si="22"/>
        <v>1.7010935601458081</v>
      </c>
      <c r="M20" s="83">
        <v>2.5</v>
      </c>
      <c r="N20" s="57">
        <f t="shared" si="23"/>
        <v>2.9904306220095696</v>
      </c>
      <c r="O20" s="83">
        <v>2.1</v>
      </c>
      <c r="P20" s="57">
        <f t="shared" si="24"/>
        <v>2.5119617224880386</v>
      </c>
    </row>
    <row r="21" spans="1:16" ht="15.75" thickBot="1" x14ac:dyDescent="0.3">
      <c r="A21" s="154"/>
      <c r="B21" s="54" t="s">
        <v>151</v>
      </c>
      <c r="C21" s="74">
        <v>4.0999999999999996</v>
      </c>
      <c r="D21" s="88">
        <f>C21/$C$6*100</f>
        <v>4.9757281553398061</v>
      </c>
      <c r="E21" s="75">
        <v>3.6</v>
      </c>
      <c r="F21" s="88">
        <f>E21/$E$6*100</f>
        <v>4.6272493573264786</v>
      </c>
      <c r="G21" s="74">
        <v>4.2</v>
      </c>
      <c r="H21" s="88">
        <f>G21/$G$6*100</f>
        <v>5.2500000000000009</v>
      </c>
      <c r="I21" s="74">
        <v>3.9</v>
      </c>
      <c r="J21" s="88">
        <f>I21/$K$6*100</f>
        <v>4.7387606318347517</v>
      </c>
      <c r="K21" s="74">
        <v>4.0999999999999996</v>
      </c>
      <c r="L21" s="88">
        <f>K21/$K$6*100</f>
        <v>4.9817739975698672</v>
      </c>
      <c r="M21" s="75">
        <v>4.0999999999999996</v>
      </c>
      <c r="N21" s="103">
        <f>M21/$M$6*100</f>
        <v>4.9043062200956937</v>
      </c>
      <c r="O21" s="75">
        <v>4.0999999999999996</v>
      </c>
      <c r="P21" s="103">
        <f>O21/$M$6*100</f>
        <v>4.9043062200956937</v>
      </c>
    </row>
    <row r="22" spans="1:16" ht="15.75" thickBot="1" x14ac:dyDescent="0.3">
      <c r="A22" s="141" t="s">
        <v>46</v>
      </c>
      <c r="B22" s="142"/>
      <c r="C22" s="86">
        <v>100</v>
      </c>
      <c r="D22" s="92">
        <v>100</v>
      </c>
      <c r="E22" s="87">
        <v>100</v>
      </c>
      <c r="F22" s="92">
        <v>100</v>
      </c>
      <c r="G22" s="86">
        <v>100</v>
      </c>
      <c r="H22" s="92">
        <v>100</v>
      </c>
      <c r="I22" s="86">
        <v>100</v>
      </c>
      <c r="J22" s="92">
        <v>100</v>
      </c>
      <c r="K22" s="86">
        <v>100</v>
      </c>
      <c r="L22" s="92">
        <v>100</v>
      </c>
      <c r="M22" s="87">
        <v>100</v>
      </c>
      <c r="N22" s="92">
        <v>100</v>
      </c>
      <c r="O22" s="87">
        <v>100</v>
      </c>
      <c r="P22" s="92">
        <v>100</v>
      </c>
    </row>
    <row r="24" spans="1:16" x14ac:dyDescent="0.25">
      <c r="A24" s="104" t="s">
        <v>191</v>
      </c>
    </row>
    <row r="25" spans="1:16" x14ac:dyDescent="0.25">
      <c r="A25" s="104" t="s">
        <v>190</v>
      </c>
    </row>
  </sheetData>
  <mergeCells count="12">
    <mergeCell ref="A22:B22"/>
    <mergeCell ref="A4:B4"/>
    <mergeCell ref="O4:P4"/>
    <mergeCell ref="I4:J4"/>
    <mergeCell ref="K4:L4"/>
    <mergeCell ref="M4:N4"/>
    <mergeCell ref="G4:H4"/>
    <mergeCell ref="C4:D4"/>
    <mergeCell ref="E4:F4"/>
    <mergeCell ref="A5:B5"/>
    <mergeCell ref="A6:B6"/>
    <mergeCell ref="A7:A21"/>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D7" workbookViewId="0">
      <selection activeCell="P25" sqref="P25"/>
    </sheetView>
  </sheetViews>
  <sheetFormatPr baseColWidth="10" defaultRowHeight="15" x14ac:dyDescent="0.25"/>
  <cols>
    <col min="1" max="1" width="48.85546875" bestFit="1" customWidth="1"/>
    <col min="2" max="2" width="16.85546875" customWidth="1"/>
    <col min="3" max="3" width="14.5703125" customWidth="1"/>
    <col min="4" max="4" width="16.85546875" customWidth="1"/>
    <col min="5" max="5" width="14.5703125" customWidth="1"/>
    <col min="6" max="6" width="16.85546875" customWidth="1"/>
    <col min="7" max="7" width="14.5703125" customWidth="1"/>
    <col min="9" max="9" width="48.85546875" bestFit="1" customWidth="1"/>
    <col min="10" max="10" width="16.85546875" customWidth="1"/>
    <col min="11" max="11" width="14.5703125" customWidth="1"/>
    <col min="12" max="12" width="16.85546875" customWidth="1"/>
    <col min="13" max="13" width="14.5703125" customWidth="1"/>
    <col min="14" max="14" width="16.85546875" customWidth="1"/>
    <col min="15" max="15" width="14.5703125" customWidth="1"/>
  </cols>
  <sheetData>
    <row r="1" spans="1:15" x14ac:dyDescent="0.25">
      <c r="A1" s="44" t="s">
        <v>188</v>
      </c>
    </row>
    <row r="2" spans="1:15" x14ac:dyDescent="0.25">
      <c r="A2" s="58" t="s">
        <v>93</v>
      </c>
    </row>
    <row r="3" spans="1:15" ht="15.75" thickBot="1" x14ac:dyDescent="0.3"/>
    <row r="4" spans="1:15" ht="48" customHeight="1" thickBot="1" x14ac:dyDescent="0.3">
      <c r="A4" s="1"/>
      <c r="B4" s="155" t="s">
        <v>176</v>
      </c>
      <c r="C4" s="146"/>
      <c r="D4" s="155" t="s">
        <v>175</v>
      </c>
      <c r="E4" s="146"/>
      <c r="F4" s="155" t="s">
        <v>177</v>
      </c>
      <c r="G4" s="146"/>
      <c r="I4" s="1"/>
      <c r="J4" s="155" t="s">
        <v>176</v>
      </c>
      <c r="K4" s="146"/>
      <c r="L4" s="155" t="s">
        <v>175</v>
      </c>
      <c r="M4" s="146"/>
      <c r="N4" s="155" t="s">
        <v>177</v>
      </c>
      <c r="O4" s="146"/>
    </row>
    <row r="5" spans="1:15" ht="15.75" thickBot="1" x14ac:dyDescent="0.3">
      <c r="A5" s="11" t="s">
        <v>17</v>
      </c>
      <c r="B5" s="3">
        <v>11.3</v>
      </c>
      <c r="C5" s="4"/>
      <c r="D5" s="3">
        <v>29.7</v>
      </c>
      <c r="E5" s="4"/>
      <c r="F5" s="3">
        <v>33.4</v>
      </c>
      <c r="G5" s="4"/>
      <c r="I5" s="11" t="s">
        <v>17</v>
      </c>
      <c r="J5" s="3">
        <v>11</v>
      </c>
      <c r="K5" s="4"/>
      <c r="L5" s="3">
        <v>27.9</v>
      </c>
      <c r="M5" s="4"/>
      <c r="N5" s="3">
        <v>35.6</v>
      </c>
      <c r="O5" s="4"/>
    </row>
    <row r="6" spans="1:15" ht="75.75" thickBot="1" x14ac:dyDescent="0.3">
      <c r="A6" s="5"/>
      <c r="B6" s="6" t="s">
        <v>18</v>
      </c>
      <c r="C6" s="7" t="s">
        <v>19</v>
      </c>
      <c r="D6" s="6" t="s">
        <v>18</v>
      </c>
      <c r="E6" s="7" t="s">
        <v>19</v>
      </c>
      <c r="F6" s="6" t="s">
        <v>18</v>
      </c>
      <c r="G6" s="7" t="s">
        <v>19</v>
      </c>
      <c r="I6" s="5"/>
      <c r="J6" s="6" t="s">
        <v>18</v>
      </c>
      <c r="K6" s="7" t="s">
        <v>19</v>
      </c>
      <c r="L6" s="6" t="s">
        <v>18</v>
      </c>
      <c r="M6" s="7" t="s">
        <v>19</v>
      </c>
      <c r="N6" s="6" t="s">
        <v>18</v>
      </c>
      <c r="O6" s="7" t="s">
        <v>19</v>
      </c>
    </row>
    <row r="7" spans="1:15" x14ac:dyDescent="0.25">
      <c r="A7" s="17" t="s">
        <v>20</v>
      </c>
      <c r="B7" s="6"/>
      <c r="C7" s="111"/>
      <c r="D7" s="6"/>
      <c r="E7" s="111"/>
      <c r="F7" s="6"/>
      <c r="G7" s="7"/>
      <c r="I7" s="8" t="s">
        <v>209</v>
      </c>
      <c r="J7" s="35"/>
      <c r="K7" s="36"/>
      <c r="L7" s="37"/>
      <c r="M7" s="38"/>
      <c r="N7" s="37"/>
      <c r="O7" s="38"/>
    </row>
    <row r="8" spans="1:15" x14ac:dyDescent="0.25">
      <c r="A8" s="2" t="s">
        <v>211</v>
      </c>
      <c r="B8" s="25" t="s">
        <v>212</v>
      </c>
      <c r="C8" s="110" t="s">
        <v>24</v>
      </c>
      <c r="D8" s="113" t="s">
        <v>36</v>
      </c>
      <c r="E8" s="24" t="s">
        <v>36</v>
      </c>
      <c r="F8" s="25" t="s">
        <v>40</v>
      </c>
      <c r="G8" s="4" t="s">
        <v>24</v>
      </c>
      <c r="I8" s="9" t="s">
        <v>65</v>
      </c>
      <c r="J8" s="19" t="s">
        <v>157</v>
      </c>
      <c r="K8" s="39" t="s">
        <v>34</v>
      </c>
      <c r="L8" s="24" t="s">
        <v>36</v>
      </c>
      <c r="M8" s="24" t="s">
        <v>36</v>
      </c>
      <c r="N8" s="25" t="s">
        <v>72</v>
      </c>
      <c r="O8" s="24" t="s">
        <v>24</v>
      </c>
    </row>
    <row r="9" spans="1:15" ht="15.75" thickBot="1" x14ac:dyDescent="0.3">
      <c r="A9" s="14" t="s">
        <v>210</v>
      </c>
      <c r="B9" s="20" t="s">
        <v>22</v>
      </c>
      <c r="C9" s="112"/>
      <c r="D9" s="20" t="s">
        <v>22</v>
      </c>
      <c r="E9" s="112"/>
      <c r="F9" s="20" t="s">
        <v>22</v>
      </c>
      <c r="G9" s="16"/>
      <c r="I9" s="9" t="s">
        <v>68</v>
      </c>
      <c r="J9" s="19" t="s">
        <v>158</v>
      </c>
      <c r="K9" s="39" t="s">
        <v>24</v>
      </c>
      <c r="L9" s="24" t="s">
        <v>36</v>
      </c>
      <c r="M9" s="24" t="s">
        <v>36</v>
      </c>
      <c r="N9" s="25" t="s">
        <v>275</v>
      </c>
      <c r="O9" s="24" t="s">
        <v>24</v>
      </c>
    </row>
    <row r="10" spans="1:15" x14ac:dyDescent="0.25">
      <c r="A10" s="11" t="s">
        <v>1</v>
      </c>
      <c r="B10" s="12"/>
      <c r="C10" s="4"/>
      <c r="D10" s="12"/>
      <c r="E10" s="4"/>
      <c r="F10" s="12"/>
      <c r="G10" s="4"/>
      <c r="I10" s="9" t="s">
        <v>66</v>
      </c>
      <c r="J10" s="19" t="s">
        <v>36</v>
      </c>
      <c r="K10" s="39" t="s">
        <v>36</v>
      </c>
      <c r="L10" s="25" t="s">
        <v>163</v>
      </c>
      <c r="M10" s="24" t="s">
        <v>24</v>
      </c>
      <c r="N10" s="25" t="s">
        <v>168</v>
      </c>
      <c r="O10" s="24" t="s">
        <v>24</v>
      </c>
    </row>
    <row r="11" spans="1:15" ht="15.75" thickBot="1" x14ac:dyDescent="0.3">
      <c r="A11" s="2" t="s">
        <v>21</v>
      </c>
      <c r="B11" s="13" t="s">
        <v>22</v>
      </c>
      <c r="C11" s="4"/>
      <c r="D11" s="13" t="s">
        <v>22</v>
      </c>
      <c r="E11" s="4"/>
      <c r="F11" s="13" t="s">
        <v>22</v>
      </c>
      <c r="G11" s="4"/>
      <c r="I11" s="10" t="s">
        <v>67</v>
      </c>
      <c r="J11" s="20" t="s">
        <v>22</v>
      </c>
      <c r="K11" s="16"/>
      <c r="L11" s="20" t="s">
        <v>22</v>
      </c>
      <c r="M11" s="40"/>
      <c r="N11" s="20" t="s">
        <v>22</v>
      </c>
      <c r="O11" s="40"/>
    </row>
    <row r="12" spans="1:15" ht="15.75" thickBot="1" x14ac:dyDescent="0.3">
      <c r="A12" s="14" t="s">
        <v>23</v>
      </c>
      <c r="B12" s="15" t="s">
        <v>70</v>
      </c>
      <c r="C12" s="16" t="s">
        <v>34</v>
      </c>
      <c r="D12" s="15" t="s">
        <v>64</v>
      </c>
      <c r="E12" s="16" t="s">
        <v>24</v>
      </c>
      <c r="F12" s="15" t="s">
        <v>220</v>
      </c>
      <c r="G12" s="16" t="s">
        <v>34</v>
      </c>
      <c r="I12" s="11" t="s">
        <v>1</v>
      </c>
      <c r="J12" s="12"/>
      <c r="K12" s="4"/>
      <c r="L12" s="12"/>
      <c r="M12" s="4"/>
      <c r="N12" s="12"/>
      <c r="O12" s="4"/>
    </row>
    <row r="13" spans="1:15" x14ac:dyDescent="0.25">
      <c r="A13" s="17" t="s">
        <v>25</v>
      </c>
      <c r="B13" s="18"/>
      <c r="C13" s="7"/>
      <c r="D13" s="18"/>
      <c r="E13" s="7"/>
      <c r="F13" s="18"/>
      <c r="G13" s="7"/>
      <c r="I13" s="2" t="s">
        <v>21</v>
      </c>
      <c r="J13" s="13" t="s">
        <v>22</v>
      </c>
      <c r="K13" s="4"/>
      <c r="L13" s="13" t="s">
        <v>22</v>
      </c>
      <c r="M13" s="4"/>
      <c r="N13" s="13" t="s">
        <v>22</v>
      </c>
      <c r="O13" s="4"/>
    </row>
    <row r="14" spans="1:15" ht="15.75" thickBot="1" x14ac:dyDescent="0.3">
      <c r="A14" s="2" t="s">
        <v>26</v>
      </c>
      <c r="B14" s="13" t="s">
        <v>22</v>
      </c>
      <c r="C14" s="4"/>
      <c r="D14" s="13" t="s">
        <v>22</v>
      </c>
      <c r="E14" s="4"/>
      <c r="F14" s="13" t="s">
        <v>22</v>
      </c>
      <c r="G14" s="4"/>
      <c r="I14" s="14" t="s">
        <v>23</v>
      </c>
      <c r="J14" s="15" t="s">
        <v>70</v>
      </c>
      <c r="K14" s="16" t="s">
        <v>34</v>
      </c>
      <c r="L14" s="15" t="s">
        <v>164</v>
      </c>
      <c r="M14" s="16" t="s">
        <v>24</v>
      </c>
      <c r="N14" s="15" t="s">
        <v>133</v>
      </c>
      <c r="O14" s="16" t="s">
        <v>34</v>
      </c>
    </row>
    <row r="15" spans="1:15" x14ac:dyDescent="0.25">
      <c r="A15" s="2" t="s">
        <v>27</v>
      </c>
      <c r="B15" s="19" t="s">
        <v>173</v>
      </c>
      <c r="C15" s="4" t="s">
        <v>24</v>
      </c>
      <c r="D15" s="4" t="s">
        <v>36</v>
      </c>
      <c r="E15" s="4" t="s">
        <v>36</v>
      </c>
      <c r="F15" s="19" t="s">
        <v>221</v>
      </c>
      <c r="G15" s="4" t="s">
        <v>24</v>
      </c>
      <c r="I15" s="17" t="s">
        <v>25</v>
      </c>
      <c r="J15" s="18"/>
      <c r="K15" s="7"/>
      <c r="L15" s="18"/>
      <c r="M15" s="7"/>
      <c r="N15" s="18"/>
      <c r="O15" s="7"/>
    </row>
    <row r="16" spans="1:15" ht="15.75" thickBot="1" x14ac:dyDescent="0.3">
      <c r="A16" s="14" t="s">
        <v>28</v>
      </c>
      <c r="B16" s="15" t="s">
        <v>160</v>
      </c>
      <c r="C16" s="16" t="s">
        <v>24</v>
      </c>
      <c r="D16" s="15" t="s">
        <v>165</v>
      </c>
      <c r="E16" s="16" t="s">
        <v>24</v>
      </c>
      <c r="F16" s="15" t="s">
        <v>273</v>
      </c>
      <c r="G16" s="16" t="s">
        <v>24</v>
      </c>
      <c r="I16" s="2" t="s">
        <v>26</v>
      </c>
      <c r="J16" s="13" t="s">
        <v>22</v>
      </c>
      <c r="K16" s="4"/>
      <c r="L16" s="13" t="s">
        <v>22</v>
      </c>
      <c r="M16" s="4"/>
      <c r="N16" s="13" t="s">
        <v>22</v>
      </c>
      <c r="O16" s="4"/>
    </row>
    <row r="17" spans="1:15" x14ac:dyDescent="0.25">
      <c r="A17" s="17" t="s">
        <v>29</v>
      </c>
      <c r="B17" s="18"/>
      <c r="C17" s="7"/>
      <c r="D17" s="18"/>
      <c r="E17" s="7"/>
      <c r="F17" s="18"/>
      <c r="G17" s="7"/>
      <c r="I17" s="2" t="s">
        <v>27</v>
      </c>
      <c r="J17" s="19" t="s">
        <v>159</v>
      </c>
      <c r="K17" s="4" t="s">
        <v>24</v>
      </c>
      <c r="L17" s="4" t="s">
        <v>36</v>
      </c>
      <c r="M17" s="4" t="s">
        <v>36</v>
      </c>
      <c r="N17" s="19" t="s">
        <v>169</v>
      </c>
      <c r="O17" s="4" t="s">
        <v>24</v>
      </c>
    </row>
    <row r="18" spans="1:15" ht="15.75" thickBot="1" x14ac:dyDescent="0.3">
      <c r="A18" s="2" t="s">
        <v>30</v>
      </c>
      <c r="B18" s="19" t="s">
        <v>161</v>
      </c>
      <c r="C18" s="4" t="s">
        <v>24</v>
      </c>
      <c r="D18" s="19" t="s">
        <v>216</v>
      </c>
      <c r="E18" s="4" t="s">
        <v>24</v>
      </c>
      <c r="F18" s="19" t="s">
        <v>222</v>
      </c>
      <c r="G18" s="4" t="s">
        <v>24</v>
      </c>
      <c r="I18" s="14" t="s">
        <v>28</v>
      </c>
      <c r="J18" s="15" t="s">
        <v>160</v>
      </c>
      <c r="K18" s="16" t="s">
        <v>24</v>
      </c>
      <c r="L18" s="15" t="s">
        <v>165</v>
      </c>
      <c r="M18" s="16" t="s">
        <v>24</v>
      </c>
      <c r="N18" s="15" t="s">
        <v>273</v>
      </c>
      <c r="O18" s="16" t="s">
        <v>24</v>
      </c>
    </row>
    <row r="19" spans="1:15" x14ac:dyDescent="0.25">
      <c r="A19" s="2" t="s">
        <v>31</v>
      </c>
      <c r="B19" s="19" t="s">
        <v>162</v>
      </c>
      <c r="C19" s="4" t="s">
        <v>34</v>
      </c>
      <c r="D19" s="4" t="s">
        <v>36</v>
      </c>
      <c r="E19" s="4" t="s">
        <v>36</v>
      </c>
      <c r="F19" s="19" t="s">
        <v>170</v>
      </c>
      <c r="G19" s="4" t="s">
        <v>24</v>
      </c>
      <c r="I19" s="17" t="s">
        <v>29</v>
      </c>
      <c r="J19" s="18"/>
      <c r="K19" s="7"/>
      <c r="L19" s="18"/>
      <c r="M19" s="7"/>
      <c r="N19" s="18"/>
      <c r="O19" s="7"/>
    </row>
    <row r="20" spans="1:15" ht="15.75" thickBot="1" x14ac:dyDescent="0.3">
      <c r="A20" s="14" t="s">
        <v>32</v>
      </c>
      <c r="B20" s="20" t="s">
        <v>22</v>
      </c>
      <c r="C20" s="16"/>
      <c r="D20" s="20" t="s">
        <v>22</v>
      </c>
      <c r="E20" s="16"/>
      <c r="F20" s="20" t="s">
        <v>22</v>
      </c>
      <c r="G20" s="16"/>
      <c r="I20" s="2" t="s">
        <v>30</v>
      </c>
      <c r="J20" s="19" t="s">
        <v>161</v>
      </c>
      <c r="K20" s="4" t="s">
        <v>24</v>
      </c>
      <c r="L20" s="19" t="s">
        <v>276</v>
      </c>
      <c r="M20" s="4" t="s">
        <v>24</v>
      </c>
      <c r="N20" s="19" t="s">
        <v>171</v>
      </c>
      <c r="O20" s="4" t="s">
        <v>24</v>
      </c>
    </row>
    <row r="21" spans="1:15" ht="15.75" thickBot="1" x14ac:dyDescent="0.3">
      <c r="A21" s="21" t="s">
        <v>62</v>
      </c>
      <c r="B21" s="22" t="s">
        <v>36</v>
      </c>
      <c r="C21" s="23" t="s">
        <v>36</v>
      </c>
      <c r="D21" s="22" t="s">
        <v>217</v>
      </c>
      <c r="E21" s="23" t="s">
        <v>24</v>
      </c>
      <c r="F21" s="22" t="s">
        <v>223</v>
      </c>
      <c r="G21" s="23" t="s">
        <v>24</v>
      </c>
      <c r="I21" s="2" t="s">
        <v>31</v>
      </c>
      <c r="J21" s="19" t="s">
        <v>162</v>
      </c>
      <c r="K21" s="4" t="s">
        <v>34</v>
      </c>
      <c r="L21" s="4" t="s">
        <v>36</v>
      </c>
      <c r="M21" s="4" t="s">
        <v>36</v>
      </c>
      <c r="N21" s="19" t="s">
        <v>170</v>
      </c>
      <c r="O21" s="4" t="s">
        <v>24</v>
      </c>
    </row>
    <row r="22" spans="1:15" ht="15.75" thickBot="1" x14ac:dyDescent="0.3">
      <c r="A22" s="60" t="s">
        <v>152</v>
      </c>
      <c r="B22" s="5"/>
      <c r="C22" s="53"/>
      <c r="D22" s="5"/>
      <c r="E22" s="26"/>
      <c r="F22" s="5"/>
      <c r="G22" s="26"/>
      <c r="I22" s="14" t="s">
        <v>32</v>
      </c>
      <c r="J22" s="20" t="s">
        <v>22</v>
      </c>
      <c r="K22" s="16"/>
      <c r="L22" s="20" t="s">
        <v>22</v>
      </c>
      <c r="M22" s="16"/>
      <c r="N22" s="20" t="s">
        <v>22</v>
      </c>
      <c r="O22" s="16"/>
    </row>
    <row r="23" spans="1:15" ht="15.75" thickBot="1" x14ac:dyDescent="0.3">
      <c r="A23" s="27" t="s">
        <v>48</v>
      </c>
      <c r="B23" s="13" t="s">
        <v>22</v>
      </c>
      <c r="C23" s="52"/>
      <c r="D23" s="13" t="s">
        <v>22</v>
      </c>
      <c r="E23" s="61"/>
      <c r="F23" s="13" t="s">
        <v>22</v>
      </c>
      <c r="G23" s="61"/>
      <c r="I23" s="21" t="s">
        <v>62</v>
      </c>
      <c r="J23" s="22" t="s">
        <v>36</v>
      </c>
      <c r="K23" s="23" t="s">
        <v>36</v>
      </c>
      <c r="L23" s="22" t="s">
        <v>164</v>
      </c>
      <c r="M23" s="23" t="s">
        <v>24</v>
      </c>
      <c r="N23" s="22" t="s">
        <v>172</v>
      </c>
      <c r="O23" s="23" t="s">
        <v>24</v>
      </c>
    </row>
    <row r="24" spans="1:15" x14ac:dyDescent="0.25">
      <c r="A24" s="27" t="s">
        <v>153</v>
      </c>
      <c r="B24" s="19" t="s">
        <v>274</v>
      </c>
      <c r="C24" s="62" t="s">
        <v>24</v>
      </c>
      <c r="D24" s="19" t="s">
        <v>218</v>
      </c>
      <c r="E24" s="39" t="s">
        <v>24</v>
      </c>
      <c r="F24" s="19" t="s">
        <v>224</v>
      </c>
      <c r="G24" s="39" t="s">
        <v>24</v>
      </c>
      <c r="I24" s="60" t="s">
        <v>152</v>
      </c>
      <c r="J24" s="5"/>
      <c r="K24" s="53"/>
      <c r="L24" s="5"/>
      <c r="M24" s="26"/>
      <c r="N24" s="5"/>
      <c r="O24" s="26"/>
    </row>
    <row r="25" spans="1:15" x14ac:dyDescent="0.25">
      <c r="A25" s="27" t="s">
        <v>38</v>
      </c>
      <c r="B25" s="19" t="s">
        <v>215</v>
      </c>
      <c r="C25" s="62" t="s">
        <v>24</v>
      </c>
      <c r="D25" s="12" t="s">
        <v>36</v>
      </c>
      <c r="E25" s="39" t="s">
        <v>36</v>
      </c>
      <c r="F25" s="19" t="s">
        <v>225</v>
      </c>
      <c r="G25" s="39" t="s">
        <v>24</v>
      </c>
      <c r="I25" s="27" t="s">
        <v>48</v>
      </c>
      <c r="J25" s="13" t="s">
        <v>22</v>
      </c>
      <c r="K25" s="52"/>
      <c r="L25" s="13" t="s">
        <v>22</v>
      </c>
      <c r="M25" s="61"/>
      <c r="N25" s="13" t="s">
        <v>22</v>
      </c>
      <c r="O25" s="61"/>
    </row>
    <row r="26" spans="1:15" x14ac:dyDescent="0.25">
      <c r="A26" s="27" t="s">
        <v>39</v>
      </c>
      <c r="B26" s="19" t="s">
        <v>156</v>
      </c>
      <c r="C26" s="63" t="s">
        <v>24</v>
      </c>
      <c r="D26" s="12" t="s">
        <v>36</v>
      </c>
      <c r="E26" s="39" t="s">
        <v>36</v>
      </c>
      <c r="F26" s="19" t="s">
        <v>226</v>
      </c>
      <c r="G26" s="39" t="s">
        <v>24</v>
      </c>
      <c r="I26" s="27" t="s">
        <v>153</v>
      </c>
      <c r="J26" s="19" t="s">
        <v>41</v>
      </c>
      <c r="K26" s="62" t="s">
        <v>24</v>
      </c>
      <c r="L26" s="19" t="s">
        <v>58</v>
      </c>
      <c r="M26" s="39" t="s">
        <v>24</v>
      </c>
      <c r="N26" s="19" t="s">
        <v>173</v>
      </c>
      <c r="O26" s="39" t="s">
        <v>24</v>
      </c>
    </row>
    <row r="27" spans="1:15" ht="15.75" thickBot="1" x14ac:dyDescent="0.3">
      <c r="A27" s="28" t="s">
        <v>154</v>
      </c>
      <c r="B27" s="15" t="s">
        <v>157</v>
      </c>
      <c r="C27" s="64" t="s">
        <v>34</v>
      </c>
      <c r="D27" s="15" t="s">
        <v>219</v>
      </c>
      <c r="E27" s="65" t="s">
        <v>24</v>
      </c>
      <c r="F27" s="15" t="s">
        <v>227</v>
      </c>
      <c r="G27" s="65" t="s">
        <v>24</v>
      </c>
      <c r="I27" s="27" t="s">
        <v>38</v>
      </c>
      <c r="J27" s="19" t="s">
        <v>155</v>
      </c>
      <c r="K27" s="62" t="s">
        <v>24</v>
      </c>
      <c r="L27" s="12" t="s">
        <v>36</v>
      </c>
      <c r="M27" s="39" t="s">
        <v>36</v>
      </c>
      <c r="N27" s="19" t="s">
        <v>56</v>
      </c>
      <c r="O27" s="39" t="s">
        <v>24</v>
      </c>
    </row>
    <row r="28" spans="1:15" x14ac:dyDescent="0.25">
      <c r="A28" s="117"/>
      <c r="B28" s="115"/>
      <c r="C28" s="62"/>
      <c r="D28" s="115"/>
      <c r="E28" s="62"/>
      <c r="F28" s="115"/>
      <c r="G28" s="62"/>
      <c r="I28" s="27" t="s">
        <v>39</v>
      </c>
      <c r="J28" s="19" t="s">
        <v>156</v>
      </c>
      <c r="K28" s="63" t="s">
        <v>24</v>
      </c>
      <c r="L28" s="12" t="s">
        <v>36</v>
      </c>
      <c r="M28" s="39" t="s">
        <v>36</v>
      </c>
      <c r="N28" s="19" t="s">
        <v>167</v>
      </c>
      <c r="O28" s="39" t="s">
        <v>24</v>
      </c>
    </row>
    <row r="29" spans="1:15" ht="15.75" thickBot="1" x14ac:dyDescent="0.3">
      <c r="A29" s="118" t="s">
        <v>233</v>
      </c>
      <c r="I29" s="28" t="s">
        <v>154</v>
      </c>
      <c r="J29" s="15" t="s">
        <v>277</v>
      </c>
      <c r="K29" s="64" t="s">
        <v>34</v>
      </c>
      <c r="L29" s="15" t="s">
        <v>166</v>
      </c>
      <c r="M29" s="65" t="s">
        <v>24</v>
      </c>
      <c r="N29" s="15" t="s">
        <v>174</v>
      </c>
      <c r="O29" s="65" t="s">
        <v>24</v>
      </c>
    </row>
    <row r="30" spans="1:15" x14ac:dyDescent="0.25">
      <c r="A30" s="104" t="s">
        <v>191</v>
      </c>
    </row>
    <row r="31" spans="1:15" x14ac:dyDescent="0.25">
      <c r="A31" s="104" t="s">
        <v>190</v>
      </c>
    </row>
  </sheetData>
  <mergeCells count="6">
    <mergeCell ref="N4:O4"/>
    <mergeCell ref="B4:C4"/>
    <mergeCell ref="D4:E4"/>
    <mergeCell ref="F4:G4"/>
    <mergeCell ref="J4:K4"/>
    <mergeCell ref="L4:M4"/>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Figure 1</vt:lpstr>
      <vt:lpstr>Tableau 1</vt:lpstr>
      <vt:lpstr>Tableau 2</vt:lpstr>
      <vt:lpstr>Figure 2</vt:lpstr>
      <vt:lpstr>Tableau 3</vt:lpstr>
      <vt:lpstr>Tableau 4</vt:lpstr>
      <vt:lpstr>Tableau 5</vt:lpstr>
      <vt:lpstr>Tableau 6</vt:lpstr>
      <vt:lpstr>Annexe 1</vt:lpstr>
      <vt:lpstr>Annexe 2</vt:lpstr>
      <vt:lpstr>Annexe 3</vt:lpstr>
      <vt:lpstr>Annexe 4</vt:lpstr>
      <vt:lpstr>Annexe 5</vt:lpstr>
      <vt:lpstr>Annexe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2023-06-27T07:22:01Z</dcterms:modified>
</cp:coreProperties>
</file>