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tr-dgesip-dgri-a2-1-recherche\PUBLICATIONS du SIES\Égalité Femmes-Hommes\Brochure 2023\03 - Mise en ligne\"/>
    </mc:Choice>
  </mc:AlternateContent>
  <bookViews>
    <workbookView xWindow="0" yWindow="0" windowWidth="20490" windowHeight="7020" tabRatio="361"/>
  </bookViews>
  <sheets>
    <sheet name="Sommaire" sheetId="7" r:id="rId1"/>
    <sheet name="1" sheetId="1" r:id="rId2"/>
    <sheet name="2" sheetId="2" r:id="rId3"/>
    <sheet name="3" sheetId="3" r:id="rId4"/>
    <sheet name="4" sheetId="4" r:id="rId5"/>
    <sheet name="5" sheetId="5" r:id="rId6"/>
    <sheet name="6" sheetId="6"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 i="5" l="1"/>
  <c r="K8" i="5" s="1"/>
  <c r="K4" i="5"/>
  <c r="J7" i="5" l="1"/>
  <c r="J8" i="5" s="1"/>
  <c r="J4" i="5"/>
  <c r="D8" i="3"/>
  <c r="E8" i="3" s="1"/>
  <c r="D7" i="3"/>
  <c r="E7" i="3" s="1"/>
  <c r="D6" i="3"/>
  <c r="E6" i="3" s="1"/>
  <c r="B9" i="4" l="1"/>
  <c r="C9" i="4"/>
  <c r="D7" i="4"/>
  <c r="E7" i="4" s="1"/>
  <c r="D8" i="4"/>
  <c r="E8" i="4" s="1"/>
  <c r="D6" i="4"/>
  <c r="E6" i="4" s="1"/>
  <c r="D5" i="4"/>
  <c r="E5" i="4" s="1"/>
  <c r="D7" i="6"/>
  <c r="E7" i="6" s="1"/>
  <c r="D8" i="6"/>
  <c r="E8" i="6" s="1"/>
  <c r="D6" i="6"/>
  <c r="E6" i="6" s="1"/>
  <c r="D5" i="6"/>
  <c r="E5" i="6" s="1"/>
  <c r="D9" i="4" l="1"/>
  <c r="E9" i="4" s="1"/>
  <c r="C7" i="5"/>
  <c r="C8" i="5" s="1"/>
  <c r="D7" i="5"/>
  <c r="D8" i="5" s="1"/>
  <c r="E7" i="5"/>
  <c r="E8" i="5" s="1"/>
  <c r="F7" i="5"/>
  <c r="F8" i="5" s="1"/>
  <c r="G7" i="5"/>
  <c r="G8" i="5" s="1"/>
  <c r="H7" i="5"/>
  <c r="H8" i="5" s="1"/>
  <c r="I7" i="5"/>
  <c r="I8" i="5" s="1"/>
  <c r="B7" i="5"/>
  <c r="B8" i="5" s="1"/>
  <c r="C4" i="5"/>
  <c r="D4" i="5" s="1"/>
  <c r="E4" i="5" s="1"/>
  <c r="F4" i="5" s="1"/>
  <c r="G4" i="5" s="1"/>
  <c r="H4" i="5" s="1"/>
  <c r="I4" i="5" s="1"/>
  <c r="D5" i="3" l="1"/>
  <c r="E5" i="3" s="1"/>
  <c r="D6" i="1"/>
  <c r="E6" i="1" s="1"/>
  <c r="D5" i="1"/>
  <c r="E5" i="1" s="1"/>
</calcChain>
</file>

<file path=xl/sharedStrings.xml><?xml version="1.0" encoding="utf-8"?>
<sst xmlns="http://schemas.openxmlformats.org/spreadsheetml/2006/main" count="93" uniqueCount="61">
  <si>
    <t>Vivier</t>
  </si>
  <si>
    <t xml:space="preserve">Candidates </t>
  </si>
  <si>
    <t>Lauréates</t>
  </si>
  <si>
    <t>MCF classe normale</t>
  </si>
  <si>
    <t>MCF hors classe</t>
  </si>
  <si>
    <t>Total PR</t>
  </si>
  <si>
    <t>Ensemble</t>
  </si>
  <si>
    <t>Finalistes</t>
  </si>
  <si>
    <t>Femmes</t>
  </si>
  <si>
    <t>Hommes</t>
  </si>
  <si>
    <t>Primé(e)s</t>
  </si>
  <si>
    <t>Note : "Ma Thèse en 180s" permet aux doctorants de présenter leur sujet de recherche, en français et en termes simples, à un auditoire profane et diversifié. Chaque étudiant ou étudiante doit faire, en trois minutes, un exposé clair, concis et néanmoins convaincant sur son projet de recherche. Le tout avec l’appui d’une seule diapositive !</t>
  </si>
  <si>
    <t>Prix Descartes-Huygens</t>
  </si>
  <si>
    <t>Prix René Pellat</t>
  </si>
  <si>
    <t xml:space="preserve">Note : Le prix René-Pellat est attribué à un·e jeune chercheur/euse ayant réalisé un travail exemplaire en physique des plasmas et récompense des travaux d'intérêt aussi bien fondamental qu'appliqué. Le Prix Descartes-Huygens récompense deux scientifiques de niveau international, un français choisi par l’Académie royale néerlandaise des arts et des sciences et un néerlandais sélectionné par l’Académie des sciences française, “pour leurs travaux et leur contribution à la coopération franco-néerlandaise”. Le Prix des trois physiciens est un prix de physique décerné par l’École normale supérieure de Paris (ENS Paris) et la Fondation Eugène-Bloch. Le Prix Paul-Langevin est destiné à récompenser un(e) physicien(ne) en milieu de carrière pour un travail de fond en physique théorique. </t>
  </si>
  <si>
    <t>CNRS</t>
  </si>
  <si>
    <t>Total MCF</t>
  </si>
  <si>
    <r>
      <t>PR classe ex. 1</t>
    </r>
    <r>
      <rPr>
        <vertAlign val="superscript"/>
        <sz val="10"/>
        <color theme="1"/>
        <rFont val="Arial"/>
        <family val="2"/>
      </rPr>
      <t xml:space="preserve">er </t>
    </r>
    <r>
      <rPr>
        <sz val="10"/>
        <color theme="1"/>
        <rFont val="Arial"/>
        <family val="2"/>
      </rPr>
      <t>éch.</t>
    </r>
  </si>
  <si>
    <r>
      <t>PR classe ex. 2</t>
    </r>
    <r>
      <rPr>
        <vertAlign val="superscript"/>
        <sz val="10"/>
        <color theme="1"/>
        <rFont val="Arial"/>
        <family val="2"/>
      </rPr>
      <t>e</t>
    </r>
    <r>
      <rPr>
        <sz val="10"/>
        <color theme="1"/>
        <rFont val="Arial"/>
        <family val="2"/>
      </rPr>
      <t xml:space="preserve"> éch.</t>
    </r>
  </si>
  <si>
    <r>
      <t>PR 2</t>
    </r>
    <r>
      <rPr>
        <vertAlign val="superscript"/>
        <sz val="10"/>
        <color theme="1"/>
        <rFont val="Arial"/>
        <family val="2"/>
      </rPr>
      <t xml:space="preserve">e </t>
    </r>
    <r>
      <rPr>
        <sz val="10"/>
        <color theme="1"/>
        <rFont val="Arial"/>
        <family val="2"/>
      </rPr>
      <t>classe</t>
    </r>
  </si>
  <si>
    <r>
      <t>PR 1</t>
    </r>
    <r>
      <rPr>
        <vertAlign val="superscript"/>
        <sz val="10"/>
        <color theme="1"/>
        <rFont val="Arial"/>
        <family val="2"/>
      </rPr>
      <t>ère</t>
    </r>
    <r>
      <rPr>
        <sz val="10"/>
        <color theme="1"/>
        <rFont val="Arial"/>
        <family val="2"/>
      </rPr>
      <t xml:space="preserve"> classe</t>
    </r>
  </si>
  <si>
    <t>Sommaire</t>
  </si>
  <si>
    <t>Tableau 1</t>
  </si>
  <si>
    <t>Tableau 2</t>
  </si>
  <si>
    <t>Tableau 3</t>
  </si>
  <si>
    <t>Tableau 4</t>
  </si>
  <si>
    <t>Tableau 5</t>
  </si>
  <si>
    <t>Tableau 6</t>
  </si>
  <si>
    <t>De 1991 à 2000</t>
  </si>
  <si>
    <t>De 2001 à 2010</t>
  </si>
  <si>
    <t>De 2011 à 2020</t>
  </si>
  <si>
    <t>01 Finalistes et lauréat(e)s du concours Ma Thèse en 180 secondes de 2015 à 2022</t>
  </si>
  <si>
    <t>Sources : France Universités et CNRS, MESR-SIES #dataESR.</t>
  </si>
  <si>
    <t>Champ : France.</t>
  </si>
  <si>
    <t>Finalistes et lauréat(e)s du concours Ma Thèse en 180 secondes de 2015 à 2022</t>
  </si>
  <si>
    <t>02 Prime d'encadrement doctoral et de recherche (PEDR) - Part des femmes candidates et lauréates entre 2019 et 2021</t>
  </si>
  <si>
    <t>Source : MESR - DGRH A1-1 GALAXIE.</t>
  </si>
  <si>
    <t>Champ : France, établissements d’enseignement supérieur et de recherche relevant du ministère en charge de l’enseignement supérieur et de la recherche ; effectifs en personnes physiques.</t>
  </si>
  <si>
    <t>Prime d'encadrement doctoral et de recherche (PEDR) - Part des femmes candidates et lauréates entre 2019 et 2021</t>
  </si>
  <si>
    <t>03 Nominations à l'Institut universitaire de France de 1991 à 2022</t>
  </si>
  <si>
    <t>De 2021 à 2022</t>
  </si>
  <si>
    <t>Source : MESR-SIES, #dataESR, janvier 2023.</t>
  </si>
  <si>
    <t>Champ : 4 EPST - CNRS, Inra, Inria, Inserm. Depuis le 1er janvier 2020, l'Inra a fusionné avec l'Irstea pour devenir l'Inrae.</t>
  </si>
  <si>
    <t xml:space="preserve">Note : Les membres de l'IUF sont nommés pour une durée de 5 ans. Ils peuvent être nommés en tant que junior (pour les moins de 40 ans) ou senior. Entre 2013 et 2020, le nombre de postes ouverts chaque année était fixé à 110. En 2022, il est de 164 (62 femmes et 102 hommes). </t>
  </si>
  <si>
    <t>Nominations à l'Institut universitaire de France de 1991 à 2022</t>
  </si>
  <si>
    <t>04 Lauréates et lauréats des récompenses scientifiques octroyées par les organismes de recherche en France de 2000 à 2022</t>
  </si>
  <si>
    <t>Inria</t>
  </si>
  <si>
    <t>Inserm</t>
  </si>
  <si>
    <t>Inrae*</t>
  </si>
  <si>
    <t xml:space="preserve">Champ : 4 EPST - CNRS, Inrae*, Inria, Inserm. </t>
  </si>
  <si>
    <t>* Depuis le 1er janvier 2020, l'Inra a fusionné avec l'Irstea pour devenir l'Inrae.</t>
  </si>
  <si>
    <t>Lauréates et lauréats des récompenses scientifiques octroyées par les organismes de recherche en France de 2000 à 2022</t>
  </si>
  <si>
    <t>Source : MESR, département de l'accompagnement des opérateurs de l'ESR.</t>
  </si>
  <si>
    <t>05 Trophées Étoiles de l'Europe : coordinatrices et coordinateurs entre 2013 et 2022</t>
  </si>
  <si>
    <t>Trophées Étoiles de l'Europe : coordinatrices et coordinateurs entre 2013 et 2022</t>
  </si>
  <si>
    <t>06 Lauréates et lauréats de grands prix scientifiques décernés en France de 2000 à 2021</t>
  </si>
  <si>
    <t>Lauréates et lauréats de grands prix scientifiques décernés en France de 2000 à 2021</t>
  </si>
  <si>
    <t>* 2000 à 2020</t>
  </si>
  <si>
    <t>Prix Paul-Langevin</t>
  </si>
  <si>
    <t>Prix des trois physiciens*</t>
  </si>
  <si>
    <t>Sources : Société française de physique, École normale supérieure de Paris (ENS Paris), Institut de France, Académie des Sciences, janvier 2023 ; traitement MESR-SIES.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</si>
</sst>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vertAlign val="superscript"/>
      <sz val="10"/>
      <color theme="1"/>
      <name val="Arial"/>
      <family val="2"/>
    </font>
    <font>
      <i/>
      <sz val="10"/>
      <color theme="1"/>
      <name val="Arial"/>
      <family val="2"/>
    </font>
    <font>
      <u/>
      <sz val="11"/>
      <color theme="10"/>
      <name val="Calibri"/>
      <family val="2"/>
      <scheme val="minor"/>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9" fontId="1" fillId="0" borderId="0" applyFont="0" applyFill="0" applyBorder="0" applyAlignment="0" applyProtection="0"/>
    <xf numFmtId="0" fontId="6" fillId="0" borderId="0" applyNumberFormat="0" applyFill="0" applyBorder="0" applyAlignment="0" applyProtection="0"/>
  </cellStyleXfs>
  <cellXfs count="37">
    <xf numFmtId="0" fontId="0" fillId="0" borderId="0" xfId="0"/>
    <xf numFmtId="0" fontId="2" fillId="0" borderId="0" xfId="0" applyFont="1"/>
    <xf numFmtId="0" fontId="2" fillId="0" borderId="0" xfId="0" applyFont="1" applyBorder="1"/>
    <xf numFmtId="0" fontId="2" fillId="0" borderId="0" xfId="0" applyFont="1" applyAlignment="1"/>
    <xf numFmtId="0" fontId="3" fillId="0" borderId="0" xfId="0" applyFont="1"/>
    <xf numFmtId="9" fontId="2" fillId="0" borderId="0" xfId="0" applyNumberFormat="1" applyFont="1"/>
    <xf numFmtId="0" fontId="0" fillId="0" borderId="0" xfId="0" applyAlignment="1"/>
    <xf numFmtId="0" fontId="2" fillId="0" borderId="2" xfId="0" applyFont="1" applyBorder="1"/>
    <xf numFmtId="0" fontId="2" fillId="0" borderId="3" xfId="0" applyFont="1" applyBorder="1"/>
    <xf numFmtId="0" fontId="2" fillId="0" borderId="1" xfId="0" applyFont="1" applyBorder="1"/>
    <xf numFmtId="0" fontId="3" fillId="0" borderId="1" xfId="0" applyFont="1" applyBorder="1"/>
    <xf numFmtId="0" fontId="2" fillId="0" borderId="2" xfId="0" applyFont="1" applyBorder="1" applyAlignment="1">
      <alignment horizontal="center"/>
    </xf>
    <xf numFmtId="0" fontId="2" fillId="0" borderId="3" xfId="0" applyFont="1" applyBorder="1" applyAlignment="1">
      <alignment horizontal="center"/>
    </xf>
    <xf numFmtId="164" fontId="2" fillId="0" borderId="2" xfId="0" applyNumberFormat="1" applyFont="1" applyBorder="1" applyAlignment="1">
      <alignment horizontal="center"/>
    </xf>
    <xf numFmtId="164" fontId="2" fillId="0" borderId="3" xfId="0" applyNumberFormat="1" applyFont="1" applyBorder="1" applyAlignment="1">
      <alignment horizontal="center"/>
    </xf>
    <xf numFmtId="0" fontId="3" fillId="0" borderId="1" xfId="0" applyFont="1" applyBorder="1" applyAlignment="1">
      <alignment horizontal="center"/>
    </xf>
    <xf numFmtId="0" fontId="5" fillId="0" borderId="0" xfId="0" applyFont="1"/>
    <xf numFmtId="0" fontId="5" fillId="0" borderId="0" xfId="0" applyFont="1" applyAlignment="1"/>
    <xf numFmtId="0" fontId="3" fillId="0" borderId="0" xfId="0" applyFont="1" applyAlignment="1"/>
    <xf numFmtId="0" fontId="3" fillId="0" borderId="2" xfId="0" applyFont="1" applyBorder="1"/>
    <xf numFmtId="0" fontId="3" fillId="0" borderId="3" xfId="0" applyFont="1" applyBorder="1"/>
    <xf numFmtId="164" fontId="2" fillId="0" borderId="2"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0" fontId="3" fillId="0" borderId="0" xfId="0" applyFont="1" applyAlignment="1">
      <alignment horizontal="center"/>
    </xf>
    <xf numFmtId="3" fontId="2" fillId="0" borderId="2" xfId="0" applyNumberFormat="1" applyFont="1" applyBorder="1"/>
    <xf numFmtId="3" fontId="2" fillId="0" borderId="3" xfId="0" applyNumberFormat="1" applyFont="1" applyBorder="1"/>
    <xf numFmtId="3" fontId="3" fillId="0" borderId="3" xfId="0" applyNumberFormat="1" applyFont="1" applyBorder="1"/>
    <xf numFmtId="164" fontId="3" fillId="0" borderId="3" xfId="0" applyNumberFormat="1" applyFont="1" applyBorder="1" applyAlignment="1">
      <alignment horizontal="center"/>
    </xf>
    <xf numFmtId="9" fontId="2" fillId="0" borderId="0" xfId="0" applyNumberFormat="1" applyFont="1" applyBorder="1"/>
    <xf numFmtId="0" fontId="6" fillId="0" borderId="0" xfId="2"/>
    <xf numFmtId="0" fontId="2" fillId="0" borderId="0" xfId="0" applyFont="1" applyAlignment="1">
      <alignment wrapText="1"/>
    </xf>
    <xf numFmtId="0" fontId="0" fillId="0" borderId="0" xfId="0" applyAlignment="1">
      <alignment wrapText="1"/>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5" fillId="0" borderId="0" xfId="0" applyFont="1" applyAlignment="1">
      <alignment wrapText="1"/>
    </xf>
  </cellXfs>
  <cellStyles count="3">
    <cellStyle name="Lien hypertexte" xfId="2" builtinId="8"/>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abSelected="1" workbookViewId="0">
      <selection activeCell="B1" sqref="B1"/>
    </sheetView>
  </sheetViews>
  <sheetFormatPr baseColWidth="10" defaultRowHeight="12.75" x14ac:dyDescent="0.2"/>
  <cols>
    <col min="1" max="16384" width="11.42578125" style="1"/>
  </cols>
  <sheetData>
    <row r="1" spans="1:2" x14ac:dyDescent="0.2">
      <c r="A1" s="4" t="s">
        <v>21</v>
      </c>
    </row>
    <row r="3" spans="1:2" ht="15" x14ac:dyDescent="0.25">
      <c r="A3" s="1" t="s">
        <v>22</v>
      </c>
      <c r="B3" s="30" t="s">
        <v>34</v>
      </c>
    </row>
    <row r="4" spans="1:2" ht="15" x14ac:dyDescent="0.25">
      <c r="A4" s="1" t="s">
        <v>23</v>
      </c>
      <c r="B4" s="30" t="s">
        <v>38</v>
      </c>
    </row>
    <row r="5" spans="1:2" ht="15" x14ac:dyDescent="0.25">
      <c r="A5" s="1" t="s">
        <v>24</v>
      </c>
      <c r="B5" s="30" t="s">
        <v>44</v>
      </c>
    </row>
    <row r="6" spans="1:2" ht="15" x14ac:dyDescent="0.25">
      <c r="A6" s="1" t="s">
        <v>25</v>
      </c>
      <c r="B6" s="30" t="s">
        <v>51</v>
      </c>
    </row>
    <row r="7" spans="1:2" ht="15" x14ac:dyDescent="0.25">
      <c r="A7" s="1" t="s">
        <v>26</v>
      </c>
      <c r="B7" s="30" t="s">
        <v>54</v>
      </c>
    </row>
    <row r="8" spans="1:2" ht="15" x14ac:dyDescent="0.25">
      <c r="A8" s="1" t="s">
        <v>27</v>
      </c>
      <c r="B8" s="30" t="s">
        <v>56</v>
      </c>
    </row>
  </sheetData>
  <hyperlinks>
    <hyperlink ref="B3" location="'1'!A1" display="Finalistes et lauréat(e)s du concours Ma Thèse en 180 secondes de 2015 à 2022"/>
    <hyperlink ref="B4" location="'2'!A1" display="Prime d'encadrement doctoral et de recherche (PEDR) - Part des femmes candidates et lauréates entre 2019 et 2021"/>
    <hyperlink ref="B5" location="'3'!A1" display="Nominations à l'Institut universitaire de France de 1991 à 2022"/>
    <hyperlink ref="B6" location="'4'!A1" display="Lauréates et lauréats des récompenses scientifiques octroyées par les organismes de recherche en France de 2000 à 2022"/>
    <hyperlink ref="B7" location="'5'!A1" display="Trophées Étoiles de l'Europe : coordinatrices et coordinateurs entre 2013 et 2022"/>
    <hyperlink ref="B8" location="'6'!A1" display="Lauréates et lauréats de grands prix scientifiques décernés en France de 2000 à 2021"/>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heetViews>
  <sheetFormatPr baseColWidth="10" defaultRowHeight="12.75" x14ac:dyDescent="0.2"/>
  <cols>
    <col min="1" max="16384" width="11.42578125" style="1"/>
  </cols>
  <sheetData>
    <row r="1" spans="1:8" x14ac:dyDescent="0.2">
      <c r="A1" s="4" t="s">
        <v>31</v>
      </c>
    </row>
    <row r="2" spans="1:8" ht="15" x14ac:dyDescent="0.25">
      <c r="A2" s="30" t="s">
        <v>21</v>
      </c>
    </row>
    <row r="4" spans="1:8" x14ac:dyDescent="0.2">
      <c r="A4" s="10"/>
      <c r="B4" s="15" t="s">
        <v>8</v>
      </c>
      <c r="C4" s="15" t="s">
        <v>9</v>
      </c>
      <c r="D4" s="15" t="s">
        <v>8</v>
      </c>
      <c r="E4" s="15" t="s">
        <v>9</v>
      </c>
    </row>
    <row r="5" spans="1:8" x14ac:dyDescent="0.2">
      <c r="A5" s="7" t="s">
        <v>7</v>
      </c>
      <c r="B5" s="11">
        <v>77</v>
      </c>
      <c r="C5" s="11">
        <v>58</v>
      </c>
      <c r="D5" s="13">
        <f>B5/(B5+C5)</f>
        <v>0.57037037037037042</v>
      </c>
      <c r="E5" s="13">
        <f>1-D5</f>
        <v>0.42962962962962958</v>
      </c>
    </row>
    <row r="6" spans="1:8" x14ac:dyDescent="0.2">
      <c r="A6" s="8" t="s">
        <v>10</v>
      </c>
      <c r="B6" s="12">
        <v>9</v>
      </c>
      <c r="C6" s="12">
        <v>14</v>
      </c>
      <c r="D6" s="14">
        <f>B6/(B6+C6)</f>
        <v>0.39130434782608697</v>
      </c>
      <c r="E6" s="14">
        <f>1-D6</f>
        <v>0.60869565217391308</v>
      </c>
    </row>
    <row r="8" spans="1:8" s="3" customFormat="1" x14ac:dyDescent="0.2">
      <c r="A8" s="17" t="s">
        <v>32</v>
      </c>
      <c r="H8" s="18"/>
    </row>
    <row r="9" spans="1:8" s="3" customFormat="1" x14ac:dyDescent="0.2">
      <c r="A9" s="3" t="s">
        <v>33</v>
      </c>
    </row>
    <row r="10" spans="1:8" s="3" customFormat="1" ht="51.75" customHeight="1" x14ac:dyDescent="0.25">
      <c r="A10" s="31" t="s">
        <v>11</v>
      </c>
      <c r="B10" s="32"/>
      <c r="C10" s="32"/>
      <c r="D10" s="32"/>
      <c r="E10" s="32"/>
      <c r="F10" s="32"/>
      <c r="G10" s="32"/>
      <c r="H10" s="32"/>
    </row>
  </sheetData>
  <mergeCells count="1">
    <mergeCell ref="A10:H10"/>
  </mergeCells>
  <hyperlinks>
    <hyperlink ref="A2" location="Sommaire!A1" display="Sommaire"/>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workbookViewId="0"/>
  </sheetViews>
  <sheetFormatPr baseColWidth="10" defaultRowHeight="12.75" x14ac:dyDescent="0.2"/>
  <cols>
    <col min="1" max="1" width="22" style="1" customWidth="1"/>
    <col min="2" max="2" width="12" style="1" customWidth="1"/>
    <col min="3" max="3" width="13" style="1" customWidth="1"/>
    <col min="4" max="4" width="11.42578125" style="1"/>
    <col min="5" max="5" width="8.85546875" style="1" customWidth="1"/>
    <col min="6" max="6" width="12.42578125" style="1" customWidth="1"/>
    <col min="7" max="16384" width="11.42578125" style="1"/>
  </cols>
  <sheetData>
    <row r="1" spans="1:10" x14ac:dyDescent="0.2">
      <c r="A1" s="4" t="s">
        <v>35</v>
      </c>
    </row>
    <row r="2" spans="1:10" ht="15" x14ac:dyDescent="0.25">
      <c r="A2" s="30" t="s">
        <v>21</v>
      </c>
    </row>
    <row r="3" spans="1:10" ht="15" x14ac:dyDescent="0.25">
      <c r="A3" s="30"/>
    </row>
    <row r="4" spans="1:10" x14ac:dyDescent="0.2">
      <c r="B4" s="33">
        <v>2019</v>
      </c>
      <c r="C4" s="34"/>
      <c r="D4" s="35"/>
      <c r="E4" s="33">
        <v>2020</v>
      </c>
      <c r="F4" s="34"/>
      <c r="G4" s="35"/>
      <c r="H4" s="33">
        <v>2021</v>
      </c>
      <c r="I4" s="34"/>
      <c r="J4" s="35"/>
    </row>
    <row r="5" spans="1:10" x14ac:dyDescent="0.2">
      <c r="A5" s="10"/>
      <c r="B5" s="15" t="s">
        <v>0</v>
      </c>
      <c r="C5" s="15" t="s">
        <v>1</v>
      </c>
      <c r="D5" s="15" t="s">
        <v>2</v>
      </c>
      <c r="E5" s="15" t="s">
        <v>0</v>
      </c>
      <c r="F5" s="15" t="s">
        <v>1</v>
      </c>
      <c r="G5" s="15" t="s">
        <v>2</v>
      </c>
      <c r="H5" s="15" t="s">
        <v>0</v>
      </c>
      <c r="I5" s="15" t="s">
        <v>1</v>
      </c>
      <c r="J5" s="15" t="s">
        <v>2</v>
      </c>
    </row>
    <row r="6" spans="1:10" x14ac:dyDescent="0.2">
      <c r="A6" s="7" t="s">
        <v>3</v>
      </c>
      <c r="B6" s="21">
        <v>0.44732452200692929</v>
      </c>
      <c r="C6" s="21">
        <v>0.3609775641025641</v>
      </c>
      <c r="D6" s="21">
        <v>0.35101253616200578</v>
      </c>
      <c r="E6" s="21">
        <v>0.448821485585501</v>
      </c>
      <c r="F6" s="21">
        <v>0.37335984095427438</v>
      </c>
      <c r="G6" s="21">
        <v>0.37030075187969924</v>
      </c>
      <c r="H6" s="21">
        <v>0.448821485585501</v>
      </c>
      <c r="I6" s="21">
        <v>0.36681614349775787</v>
      </c>
      <c r="J6" s="21">
        <v>0.37873754152823919</v>
      </c>
    </row>
    <row r="7" spans="1:10" x14ac:dyDescent="0.2">
      <c r="A7" s="7" t="s">
        <v>4</v>
      </c>
      <c r="B7" s="21">
        <v>0.44827230531201651</v>
      </c>
      <c r="C7" s="21">
        <v>0.41657579062159217</v>
      </c>
      <c r="D7" s="21">
        <v>0.41247002398081534</v>
      </c>
      <c r="E7" s="21">
        <v>0.45430944963655245</v>
      </c>
      <c r="F7" s="21">
        <v>0.41544477028347998</v>
      </c>
      <c r="G7" s="21">
        <v>0.42701525054466233</v>
      </c>
      <c r="H7" s="21">
        <v>0.45430944963655245</v>
      </c>
      <c r="I7" s="21">
        <v>0.40826873385012918</v>
      </c>
      <c r="J7" s="21">
        <v>0.39863713798977851</v>
      </c>
    </row>
    <row r="8" spans="1:10" x14ac:dyDescent="0.2">
      <c r="A8" s="19" t="s">
        <v>16</v>
      </c>
      <c r="B8" s="22">
        <v>0.44760234625385498</v>
      </c>
      <c r="C8" s="22">
        <v>0.37591561675944918</v>
      </c>
      <c r="D8" s="22">
        <v>0.36863823933975243</v>
      </c>
      <c r="E8" s="22">
        <v>0.45075181104279538</v>
      </c>
      <c r="F8" s="22">
        <v>0.38552854720180896</v>
      </c>
      <c r="G8" s="22">
        <v>0.38739330269205513</v>
      </c>
      <c r="H8" s="22">
        <v>0.45075181104279538</v>
      </c>
      <c r="I8" s="22">
        <v>0.38100855204954293</v>
      </c>
      <c r="J8" s="22">
        <v>0.38657718120805368</v>
      </c>
    </row>
    <row r="9" spans="1:10" ht="14.25" x14ac:dyDescent="0.2">
      <c r="A9" s="7" t="s">
        <v>19</v>
      </c>
      <c r="B9" s="21">
        <v>0.33854166666666669</v>
      </c>
      <c r="C9" s="21">
        <v>0.34720570749108204</v>
      </c>
      <c r="D9" s="21">
        <v>0.32508833922261482</v>
      </c>
      <c r="E9" s="21">
        <v>0.33856337337582743</v>
      </c>
      <c r="F9" s="21">
        <v>0.34777376654632974</v>
      </c>
      <c r="G9" s="21">
        <v>0.35943060498220641</v>
      </c>
      <c r="H9" s="21">
        <v>0.33856337337582743</v>
      </c>
      <c r="I9" s="21">
        <v>0.33377483443708611</v>
      </c>
      <c r="J9" s="21">
        <v>0.3</v>
      </c>
    </row>
    <row r="10" spans="1:10" ht="14.25" x14ac:dyDescent="0.2">
      <c r="A10" s="7" t="s">
        <v>20</v>
      </c>
      <c r="B10" s="21">
        <v>0.28551507756667249</v>
      </c>
      <c r="C10" s="21">
        <v>0.27151051625239003</v>
      </c>
      <c r="D10" s="21">
        <v>0.27515400410677621</v>
      </c>
      <c r="E10" s="21">
        <v>0.300951335528723</v>
      </c>
      <c r="F10" s="21">
        <v>0.27169811320754716</v>
      </c>
      <c r="G10" s="21">
        <v>0.30082987551867219</v>
      </c>
      <c r="H10" s="21">
        <v>0.300951335528723</v>
      </c>
      <c r="I10" s="21">
        <v>0.28406909788867563</v>
      </c>
      <c r="J10" s="21">
        <v>0.32794457274826788</v>
      </c>
    </row>
    <row r="11" spans="1:10" ht="14.25" x14ac:dyDescent="0.2">
      <c r="A11" s="7" t="s">
        <v>17</v>
      </c>
      <c r="B11" s="21">
        <v>0.23394206549118388</v>
      </c>
      <c r="C11" s="21">
        <v>0.21311475409836064</v>
      </c>
      <c r="D11" s="21">
        <v>0.24666666666666667</v>
      </c>
      <c r="E11" s="21">
        <v>0.25710935209615948</v>
      </c>
      <c r="F11" s="21">
        <v>0.24390243902439024</v>
      </c>
      <c r="G11" s="21">
        <v>0.27605633802816903</v>
      </c>
      <c r="H11" s="21">
        <v>0.25710935209615948</v>
      </c>
      <c r="I11" s="21">
        <v>0.23882896764252695</v>
      </c>
      <c r="J11" s="21">
        <v>0.26409495548961426</v>
      </c>
    </row>
    <row r="12" spans="1:10" ht="14.25" x14ac:dyDescent="0.2">
      <c r="A12" s="7" t="s">
        <v>18</v>
      </c>
      <c r="B12" s="21">
        <v>0.16270783847980996</v>
      </c>
      <c r="C12" s="21">
        <v>0.13833992094861661</v>
      </c>
      <c r="D12" s="21">
        <v>0.17058823529411765</v>
      </c>
      <c r="E12" s="21">
        <v>0.18977429755872868</v>
      </c>
      <c r="F12" s="21">
        <v>0.14855072463768115</v>
      </c>
      <c r="G12" s="21">
        <v>0.16949152542372881</v>
      </c>
      <c r="H12" s="21">
        <v>0.18977429755872868</v>
      </c>
      <c r="I12" s="21">
        <v>0.18507462686567164</v>
      </c>
      <c r="J12" s="21">
        <v>0.24242424242424243</v>
      </c>
    </row>
    <row r="13" spans="1:10" x14ac:dyDescent="0.2">
      <c r="A13" s="19" t="s">
        <v>5</v>
      </c>
      <c r="B13" s="22">
        <v>0.2764270965163525</v>
      </c>
      <c r="C13" s="22">
        <v>0.27073261435477874</v>
      </c>
      <c r="D13" s="22">
        <v>0.26532258064516129</v>
      </c>
      <c r="E13" s="22">
        <v>0.28525153698684469</v>
      </c>
      <c r="F13" s="22">
        <v>0.27559334041799505</v>
      </c>
      <c r="G13" s="22">
        <v>0.2888030888030888</v>
      </c>
      <c r="H13" s="22">
        <v>0.28525153698684469</v>
      </c>
      <c r="I13" s="22">
        <v>0.27508090614886732</v>
      </c>
      <c r="J13" s="22">
        <v>0.29079159935379645</v>
      </c>
    </row>
    <row r="14" spans="1:10" x14ac:dyDescent="0.2">
      <c r="A14" s="20" t="s">
        <v>6</v>
      </c>
      <c r="B14" s="23">
        <v>0.39416058394160586</v>
      </c>
      <c r="C14" s="23">
        <v>0.32956407735168797</v>
      </c>
      <c r="D14" s="23">
        <v>0.32108389012620636</v>
      </c>
      <c r="E14" s="23">
        <v>0.39857443571413687</v>
      </c>
      <c r="F14" s="23">
        <v>0.33673950636692346</v>
      </c>
      <c r="G14" s="23">
        <v>0.34208658623136978</v>
      </c>
      <c r="H14" s="23">
        <v>0.39857443571413687</v>
      </c>
      <c r="I14" s="23">
        <v>0.33327932598833443</v>
      </c>
      <c r="J14" s="23">
        <v>0.34310850439882695</v>
      </c>
    </row>
    <row r="15" spans="1:10" x14ac:dyDescent="0.2">
      <c r="B15" s="2"/>
      <c r="C15" s="2"/>
      <c r="D15" s="2"/>
      <c r="E15" s="2"/>
    </row>
    <row r="16" spans="1:10" x14ac:dyDescent="0.2">
      <c r="A16" s="16" t="s">
        <v>36</v>
      </c>
    </row>
    <row r="17" spans="1:14" ht="15" x14ac:dyDescent="0.25">
      <c r="A17" s="31" t="s">
        <v>37</v>
      </c>
      <c r="B17" s="32"/>
      <c r="C17" s="32"/>
      <c r="D17" s="32"/>
      <c r="E17" s="32"/>
      <c r="F17" s="32"/>
      <c r="G17" s="6"/>
      <c r="H17" s="6"/>
    </row>
    <row r="19" spans="1:14" ht="14.25" customHeight="1" x14ac:dyDescent="0.25">
      <c r="G19" s="3"/>
      <c r="H19" s="6"/>
      <c r="I19" s="6"/>
      <c r="J19" s="6"/>
      <c r="K19" s="6"/>
      <c r="L19" s="6"/>
      <c r="M19" s="6"/>
      <c r="N19" s="6"/>
    </row>
  </sheetData>
  <mergeCells count="4">
    <mergeCell ref="B4:D4"/>
    <mergeCell ref="E4:G4"/>
    <mergeCell ref="H4:J4"/>
    <mergeCell ref="A17:F17"/>
  </mergeCells>
  <hyperlinks>
    <hyperlink ref="A2" location="Sommaire!A1" display="Sommair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heetViews>
  <sheetFormatPr baseColWidth="10" defaultRowHeight="12.75" x14ac:dyDescent="0.2"/>
  <cols>
    <col min="1" max="1" width="17.42578125" style="1" customWidth="1"/>
    <col min="2" max="2" width="11.85546875" style="1" customWidth="1"/>
    <col min="3" max="16384" width="11.42578125" style="1"/>
  </cols>
  <sheetData>
    <row r="1" spans="1:9" x14ac:dyDescent="0.2">
      <c r="A1" s="4" t="s">
        <v>39</v>
      </c>
    </row>
    <row r="2" spans="1:9" ht="15" x14ac:dyDescent="0.25">
      <c r="A2" s="30" t="s">
        <v>21</v>
      </c>
    </row>
    <row r="4" spans="1:9" x14ac:dyDescent="0.2">
      <c r="A4" s="9"/>
      <c r="B4" s="15" t="s">
        <v>8</v>
      </c>
      <c r="C4" s="15" t="s">
        <v>9</v>
      </c>
      <c r="D4" s="15" t="s">
        <v>8</v>
      </c>
      <c r="E4" s="15" t="s">
        <v>9</v>
      </c>
    </row>
    <row r="5" spans="1:9" x14ac:dyDescent="0.2">
      <c r="A5" s="7" t="s">
        <v>28</v>
      </c>
      <c r="B5" s="25">
        <v>58</v>
      </c>
      <c r="C5" s="25">
        <v>410</v>
      </c>
      <c r="D5" s="13">
        <f>B5/(B5+C5)</f>
        <v>0.12393162393162394</v>
      </c>
      <c r="E5" s="13">
        <f>1-D5</f>
        <v>0.87606837606837606</v>
      </c>
    </row>
    <row r="6" spans="1:9" x14ac:dyDescent="0.2">
      <c r="A6" s="7" t="s">
        <v>29</v>
      </c>
      <c r="B6" s="25">
        <v>189</v>
      </c>
      <c r="C6" s="25">
        <v>649</v>
      </c>
      <c r="D6" s="13">
        <f t="shared" ref="D6:D8" si="0">B6/(B6+C6)</f>
        <v>0.22553699284009546</v>
      </c>
      <c r="E6" s="13">
        <f t="shared" ref="E6:E8" si="1">1-D6</f>
        <v>0.77446300715990457</v>
      </c>
    </row>
    <row r="7" spans="1:9" x14ac:dyDescent="0.2">
      <c r="A7" s="7" t="s">
        <v>30</v>
      </c>
      <c r="B7" s="25">
        <v>394</v>
      </c>
      <c r="C7" s="25">
        <v>785</v>
      </c>
      <c r="D7" s="13">
        <f t="shared" si="0"/>
        <v>0.33418150975402883</v>
      </c>
      <c r="E7" s="13">
        <f t="shared" si="1"/>
        <v>0.66581849024597117</v>
      </c>
    </row>
    <row r="8" spans="1:9" x14ac:dyDescent="0.2">
      <c r="A8" s="8" t="s">
        <v>40</v>
      </c>
      <c r="B8" s="26">
        <v>118</v>
      </c>
      <c r="C8" s="26">
        <v>180</v>
      </c>
      <c r="D8" s="14">
        <f t="shared" si="0"/>
        <v>0.39597315436241609</v>
      </c>
      <c r="E8" s="14">
        <f t="shared" si="1"/>
        <v>0.60402684563758391</v>
      </c>
    </row>
    <row r="10" spans="1:9" x14ac:dyDescent="0.2">
      <c r="A10" s="16" t="s">
        <v>41</v>
      </c>
    </row>
    <row r="11" spans="1:9" x14ac:dyDescent="0.2">
      <c r="A11" s="1" t="s">
        <v>42</v>
      </c>
    </row>
    <row r="12" spans="1:9" ht="41.25" customHeight="1" x14ac:dyDescent="0.25">
      <c r="A12" s="31" t="s">
        <v>43</v>
      </c>
      <c r="B12" s="32"/>
      <c r="C12" s="32"/>
      <c r="D12" s="32"/>
      <c r="E12" s="32"/>
      <c r="F12" s="32"/>
      <c r="G12" s="32"/>
      <c r="H12" s="32"/>
      <c r="I12" s="32"/>
    </row>
  </sheetData>
  <mergeCells count="1">
    <mergeCell ref="A12:I12"/>
  </mergeCells>
  <hyperlinks>
    <hyperlink ref="A2" location="Sommaire!A1" display="Sommair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workbookViewId="0"/>
  </sheetViews>
  <sheetFormatPr baseColWidth="10" defaultRowHeight="12.75" x14ac:dyDescent="0.2"/>
  <cols>
    <col min="1" max="16384" width="11.42578125" style="1"/>
  </cols>
  <sheetData>
    <row r="1" spans="1:16" x14ac:dyDescent="0.2">
      <c r="A1" s="4" t="s">
        <v>45</v>
      </c>
      <c r="B1" s="4"/>
    </row>
    <row r="2" spans="1:16" ht="15" x14ac:dyDescent="0.25">
      <c r="A2" s="30" t="s">
        <v>21</v>
      </c>
      <c r="B2" s="4"/>
    </row>
    <row r="4" spans="1:16" x14ac:dyDescent="0.2">
      <c r="A4" s="9"/>
      <c r="B4" s="15" t="s">
        <v>8</v>
      </c>
      <c r="C4" s="15" t="s">
        <v>9</v>
      </c>
      <c r="D4" s="15" t="s">
        <v>8</v>
      </c>
      <c r="E4" s="15" t="s">
        <v>9</v>
      </c>
      <c r="F4" s="24"/>
    </row>
    <row r="5" spans="1:16" x14ac:dyDescent="0.2">
      <c r="A5" s="7" t="s">
        <v>46</v>
      </c>
      <c r="B5" s="25">
        <v>11</v>
      </c>
      <c r="C5" s="25">
        <v>37</v>
      </c>
      <c r="D5" s="13">
        <f>B5/(B5+C5)</f>
        <v>0.22916666666666666</v>
      </c>
      <c r="E5" s="13">
        <f>1-D5</f>
        <v>0.77083333333333337</v>
      </c>
      <c r="F5" s="5"/>
    </row>
    <row r="6" spans="1:16" x14ac:dyDescent="0.2">
      <c r="A6" s="7" t="s">
        <v>15</v>
      </c>
      <c r="B6" s="25">
        <v>615</v>
      </c>
      <c r="C6" s="25">
        <v>1018</v>
      </c>
      <c r="D6" s="13">
        <f>B6/(B6+C6)</f>
        <v>0.37660747091243113</v>
      </c>
      <c r="E6" s="13">
        <f>1-D6</f>
        <v>0.62339252908756881</v>
      </c>
      <c r="F6" s="5"/>
    </row>
    <row r="7" spans="1:16" x14ac:dyDescent="0.2">
      <c r="A7" s="7" t="s">
        <v>47</v>
      </c>
      <c r="B7" s="25">
        <v>70</v>
      </c>
      <c r="C7" s="25">
        <v>81</v>
      </c>
      <c r="D7" s="13">
        <f t="shared" ref="D7:D8" si="0">B7/(B7+C7)</f>
        <v>0.46357615894039733</v>
      </c>
      <c r="E7" s="13">
        <f t="shared" ref="E7:E9" si="1">1-D7</f>
        <v>0.53642384105960272</v>
      </c>
      <c r="F7" s="5"/>
    </row>
    <row r="8" spans="1:16" x14ac:dyDescent="0.2">
      <c r="A8" s="7" t="s">
        <v>48</v>
      </c>
      <c r="B8" s="25">
        <v>34</v>
      </c>
      <c r="C8" s="25">
        <v>50</v>
      </c>
      <c r="D8" s="13">
        <f t="shared" si="0"/>
        <v>0.40476190476190477</v>
      </c>
      <c r="E8" s="13">
        <f t="shared" si="1"/>
        <v>0.59523809523809523</v>
      </c>
      <c r="F8" s="5"/>
    </row>
    <row r="9" spans="1:16" x14ac:dyDescent="0.2">
      <c r="A9" s="20" t="s">
        <v>6</v>
      </c>
      <c r="B9" s="27">
        <f>SUM(B5:B8)</f>
        <v>730</v>
      </c>
      <c r="C9" s="27">
        <f>SUM(C5:C8)</f>
        <v>1186</v>
      </c>
      <c r="D9" s="28">
        <f>B9/(B9+C9)</f>
        <v>0.38100208768267224</v>
      </c>
      <c r="E9" s="28">
        <f t="shared" si="1"/>
        <v>0.6189979123173277</v>
      </c>
      <c r="F9" s="5"/>
    </row>
    <row r="11" spans="1:16" x14ac:dyDescent="0.2">
      <c r="A11" s="16" t="s">
        <v>41</v>
      </c>
    </row>
    <row r="12" spans="1:16" ht="13.5" customHeight="1" x14ac:dyDescent="0.25">
      <c r="A12" s="3" t="s">
        <v>49</v>
      </c>
      <c r="I12" s="31"/>
      <c r="J12" s="32"/>
      <c r="K12" s="32"/>
      <c r="L12" s="32"/>
      <c r="M12" s="32"/>
      <c r="N12" s="32"/>
      <c r="O12" s="32"/>
      <c r="P12" s="32"/>
    </row>
    <row r="13" spans="1:16" x14ac:dyDescent="0.2">
      <c r="A13" s="3" t="s">
        <v>50</v>
      </c>
    </row>
  </sheetData>
  <mergeCells count="1">
    <mergeCell ref="I12:P12"/>
  </mergeCells>
  <hyperlinks>
    <hyperlink ref="A2" location="Sommaire!A1" display="Sommaire"/>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workbookViewId="0"/>
  </sheetViews>
  <sheetFormatPr baseColWidth="10" defaultRowHeight="12.75" x14ac:dyDescent="0.2"/>
  <cols>
    <col min="1" max="16384" width="11.42578125" style="1"/>
  </cols>
  <sheetData>
    <row r="1" spans="1:11" x14ac:dyDescent="0.2">
      <c r="A1" s="4" t="s">
        <v>53</v>
      </c>
    </row>
    <row r="2" spans="1:11" ht="15" x14ac:dyDescent="0.25">
      <c r="A2" s="30" t="s">
        <v>21</v>
      </c>
    </row>
    <row r="3" spans="1:11" x14ac:dyDescent="0.2">
      <c r="A3" s="4"/>
    </row>
    <row r="4" spans="1:11" x14ac:dyDescent="0.2">
      <c r="A4" s="9"/>
      <c r="B4" s="15">
        <v>2013</v>
      </c>
      <c r="C4" s="15">
        <f t="shared" ref="C4:K4" si="0">B4+1</f>
        <v>2014</v>
      </c>
      <c r="D4" s="15">
        <f t="shared" si="0"/>
        <v>2015</v>
      </c>
      <c r="E4" s="15">
        <f t="shared" si="0"/>
        <v>2016</v>
      </c>
      <c r="F4" s="15">
        <f t="shared" si="0"/>
        <v>2017</v>
      </c>
      <c r="G4" s="15">
        <f t="shared" si="0"/>
        <v>2018</v>
      </c>
      <c r="H4" s="15">
        <f t="shared" si="0"/>
        <v>2019</v>
      </c>
      <c r="I4" s="15">
        <f t="shared" si="0"/>
        <v>2020</v>
      </c>
      <c r="J4" s="15">
        <f t="shared" si="0"/>
        <v>2021</v>
      </c>
      <c r="K4" s="15">
        <f t="shared" si="0"/>
        <v>2022</v>
      </c>
    </row>
    <row r="5" spans="1:11" x14ac:dyDescent="0.2">
      <c r="A5" s="7" t="s">
        <v>8</v>
      </c>
      <c r="B5" s="11">
        <v>4</v>
      </c>
      <c r="C5" s="11">
        <v>5</v>
      </c>
      <c r="D5" s="11">
        <v>4</v>
      </c>
      <c r="E5" s="11">
        <v>3</v>
      </c>
      <c r="F5" s="11">
        <v>3</v>
      </c>
      <c r="G5" s="11">
        <v>4</v>
      </c>
      <c r="H5" s="11">
        <v>4</v>
      </c>
      <c r="I5" s="11">
        <v>4</v>
      </c>
      <c r="J5" s="11">
        <v>5</v>
      </c>
      <c r="K5" s="11">
        <v>5</v>
      </c>
    </row>
    <row r="6" spans="1:11" x14ac:dyDescent="0.2">
      <c r="A6" s="7" t="s">
        <v>9</v>
      </c>
      <c r="B6" s="11">
        <v>8</v>
      </c>
      <c r="C6" s="11">
        <v>7</v>
      </c>
      <c r="D6" s="11">
        <v>8</v>
      </c>
      <c r="E6" s="11">
        <v>9</v>
      </c>
      <c r="F6" s="11">
        <v>9</v>
      </c>
      <c r="G6" s="11">
        <v>8</v>
      </c>
      <c r="H6" s="11">
        <v>7</v>
      </c>
      <c r="I6" s="11">
        <v>8</v>
      </c>
      <c r="J6" s="11">
        <v>7</v>
      </c>
      <c r="K6" s="11">
        <v>7</v>
      </c>
    </row>
    <row r="7" spans="1:11" x14ac:dyDescent="0.2">
      <c r="A7" s="7" t="s">
        <v>8</v>
      </c>
      <c r="B7" s="13">
        <f>B5/(B5+B6)</f>
        <v>0.33333333333333331</v>
      </c>
      <c r="C7" s="13">
        <f t="shared" ref="C7:I7" si="1">C5/(C5+C6)</f>
        <v>0.41666666666666669</v>
      </c>
      <c r="D7" s="13">
        <f t="shared" si="1"/>
        <v>0.33333333333333331</v>
      </c>
      <c r="E7" s="13">
        <f t="shared" si="1"/>
        <v>0.25</v>
      </c>
      <c r="F7" s="13">
        <f t="shared" si="1"/>
        <v>0.25</v>
      </c>
      <c r="G7" s="13">
        <f t="shared" si="1"/>
        <v>0.33333333333333331</v>
      </c>
      <c r="H7" s="13">
        <f t="shared" si="1"/>
        <v>0.36363636363636365</v>
      </c>
      <c r="I7" s="13">
        <f t="shared" si="1"/>
        <v>0.33333333333333331</v>
      </c>
      <c r="J7" s="13">
        <f t="shared" ref="J7:K7" si="2">J5/(J5+J6)</f>
        <v>0.41666666666666669</v>
      </c>
      <c r="K7" s="13">
        <f t="shared" si="2"/>
        <v>0.41666666666666669</v>
      </c>
    </row>
    <row r="8" spans="1:11" x14ac:dyDescent="0.2">
      <c r="A8" s="8" t="s">
        <v>9</v>
      </c>
      <c r="B8" s="14">
        <f>1-B7</f>
        <v>0.66666666666666674</v>
      </c>
      <c r="C8" s="14">
        <f t="shared" ref="C8:I8" si="3">1-C7</f>
        <v>0.58333333333333326</v>
      </c>
      <c r="D8" s="14">
        <f t="shared" si="3"/>
        <v>0.66666666666666674</v>
      </c>
      <c r="E8" s="14">
        <f t="shared" si="3"/>
        <v>0.75</v>
      </c>
      <c r="F8" s="14">
        <f t="shared" si="3"/>
        <v>0.75</v>
      </c>
      <c r="G8" s="14">
        <f t="shared" si="3"/>
        <v>0.66666666666666674</v>
      </c>
      <c r="H8" s="14">
        <f t="shared" si="3"/>
        <v>0.63636363636363635</v>
      </c>
      <c r="I8" s="14">
        <f t="shared" si="3"/>
        <v>0.66666666666666674</v>
      </c>
      <c r="J8" s="14">
        <f t="shared" ref="J8:K8" si="4">1-J7</f>
        <v>0.58333333333333326</v>
      </c>
      <c r="K8" s="14">
        <f t="shared" si="4"/>
        <v>0.58333333333333326</v>
      </c>
    </row>
    <row r="10" spans="1:11" x14ac:dyDescent="0.2">
      <c r="A10" s="16" t="s">
        <v>52</v>
      </c>
    </row>
  </sheetData>
  <hyperlinks>
    <hyperlink ref="A2" location="Sommaire!A1" display="Sommaire"/>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heetViews>
  <sheetFormatPr baseColWidth="10" defaultRowHeight="12.75" x14ac:dyDescent="0.2"/>
  <cols>
    <col min="1" max="1" width="22.85546875" style="1" customWidth="1"/>
    <col min="2" max="16384" width="11.42578125" style="1"/>
  </cols>
  <sheetData>
    <row r="1" spans="1:8" x14ac:dyDescent="0.2">
      <c r="A1" s="4" t="s">
        <v>55</v>
      </c>
    </row>
    <row r="2" spans="1:8" ht="15" x14ac:dyDescent="0.25">
      <c r="A2" s="30" t="s">
        <v>21</v>
      </c>
    </row>
    <row r="4" spans="1:8" s="24" customFormat="1" x14ac:dyDescent="0.2">
      <c r="A4" s="15"/>
      <c r="B4" s="15" t="s">
        <v>8</v>
      </c>
      <c r="C4" s="15" t="s">
        <v>9</v>
      </c>
      <c r="D4" s="15" t="s">
        <v>8</v>
      </c>
      <c r="E4" s="15" t="s">
        <v>9</v>
      </c>
    </row>
    <row r="5" spans="1:8" x14ac:dyDescent="0.2">
      <c r="A5" s="7" t="s">
        <v>58</v>
      </c>
      <c r="B5" s="7">
        <v>5</v>
      </c>
      <c r="C5" s="7">
        <v>20</v>
      </c>
      <c r="D5" s="13">
        <f>B5/(B5+C5)</f>
        <v>0.2</v>
      </c>
      <c r="E5" s="13">
        <f>1-D5</f>
        <v>0.8</v>
      </c>
    </row>
    <row r="6" spans="1:8" x14ac:dyDescent="0.2">
      <c r="A6" s="7" t="s">
        <v>59</v>
      </c>
      <c r="B6" s="7">
        <v>2</v>
      </c>
      <c r="C6" s="7">
        <v>18</v>
      </c>
      <c r="D6" s="13">
        <f>B6/(B6+C6)</f>
        <v>0.1</v>
      </c>
      <c r="E6" s="13">
        <f>1-D6</f>
        <v>0.9</v>
      </c>
    </row>
    <row r="7" spans="1:8" x14ac:dyDescent="0.2">
      <c r="A7" s="7" t="s">
        <v>12</v>
      </c>
      <c r="B7" s="7">
        <v>14</v>
      </c>
      <c r="C7" s="7">
        <v>27</v>
      </c>
      <c r="D7" s="13">
        <f t="shared" ref="D7:D8" si="0">B7/(B7+C7)</f>
        <v>0.34146341463414637</v>
      </c>
      <c r="E7" s="13">
        <f t="shared" ref="E7:E8" si="1">1-D7</f>
        <v>0.65853658536585358</v>
      </c>
    </row>
    <row r="8" spans="1:8" x14ac:dyDescent="0.2">
      <c r="A8" s="8" t="s">
        <v>13</v>
      </c>
      <c r="B8" s="8">
        <v>5</v>
      </c>
      <c r="C8" s="8">
        <v>11</v>
      </c>
      <c r="D8" s="14">
        <f t="shared" si="0"/>
        <v>0.3125</v>
      </c>
      <c r="E8" s="14">
        <f t="shared" si="1"/>
        <v>0.6875</v>
      </c>
    </row>
    <row r="9" spans="1:8" x14ac:dyDescent="0.2">
      <c r="A9" s="2"/>
      <c r="B9" s="2"/>
      <c r="C9" s="2"/>
      <c r="D9" s="29"/>
      <c r="E9" s="29"/>
    </row>
    <row r="10" spans="1:8" x14ac:dyDescent="0.2">
      <c r="A10" s="1" t="s">
        <v>57</v>
      </c>
    </row>
    <row r="11" spans="1:8" ht="30" customHeight="1" x14ac:dyDescent="0.25">
      <c r="A11" s="36" t="s">
        <v>60</v>
      </c>
      <c r="B11" s="32"/>
      <c r="C11" s="32"/>
      <c r="D11" s="32"/>
      <c r="E11" s="32"/>
      <c r="F11" s="32"/>
      <c r="G11" s="32"/>
      <c r="H11" s="32"/>
    </row>
    <row r="12" spans="1:8" ht="93" customHeight="1" x14ac:dyDescent="0.25">
      <c r="A12" s="31" t="s">
        <v>14</v>
      </c>
      <c r="B12" s="32"/>
      <c r="C12" s="32"/>
      <c r="D12" s="32"/>
      <c r="E12" s="32"/>
      <c r="F12" s="32"/>
      <c r="G12" s="32"/>
      <c r="H12" s="32"/>
    </row>
    <row r="30" ht="26.25" customHeight="1" x14ac:dyDescent="0.2"/>
    <row r="31" ht="105" customHeight="1" x14ac:dyDescent="0.2"/>
  </sheetData>
  <mergeCells count="2">
    <mergeCell ref="A11:H11"/>
    <mergeCell ref="A12:H12"/>
  </mergeCells>
  <hyperlinks>
    <hyperlink ref="A2" location="Sommaire!A1" display="Sommair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Sommaire</vt:lpstr>
      <vt:lpstr>1</vt:lpstr>
      <vt:lpstr>2</vt:lpstr>
      <vt:lpstr>3</vt:lpstr>
      <vt:lpstr>4</vt:lpstr>
      <vt:lpstr>5</vt:lpstr>
      <vt:lpstr>6</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Séverine Mayo-Simbsler</dc:creator>
  <cp:lastModifiedBy>Séverine Mayo</cp:lastModifiedBy>
  <dcterms:created xsi:type="dcterms:W3CDTF">2021-02-05T10:22:07Z</dcterms:created>
  <dcterms:modified xsi:type="dcterms:W3CDTF">2023-03-07T10:14:38Z</dcterms:modified>
</cp:coreProperties>
</file>