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gesip-dgri-a2-1-recherche\Administration\Enquêtes adm\Enquêtes DoRAd\Questionnaires excel\Campagne 2024 M2023\"/>
    </mc:Choice>
  </mc:AlternateContent>
  <bookViews>
    <workbookView xWindow="0" yWindow="0" windowWidth="23040" windowHeight="8616" tabRatio="885"/>
  </bookViews>
  <sheets>
    <sheet name="1ERE PAGE" sheetId="1" r:id="rId1"/>
    <sheet name="CONTACTS" sheetId="2" r:id="rId2"/>
    <sheet name="INFORMATIONS GENERALES" sheetId="3" r:id="rId3"/>
    <sheet name="A1-Financeur" sheetId="4" state="hidden" r:id="rId4"/>
    <sheet name="A2-Opérateurs" sheetId="5" r:id="rId5"/>
    <sheet name="C1-DIRD_Nature" sheetId="6" r:id="rId6"/>
    <sheet name="C2-DIRD_Régions" sheetId="7" r:id="rId7"/>
    <sheet name="C3-DIRD_Type" sheetId="8" r:id="rId8"/>
    <sheet name="D1.1a-Militaire" sheetId="9" state="hidden" r:id="rId9"/>
    <sheet name="D1.1b-Civil" sheetId="10" r:id="rId10"/>
    <sheet name="D1.2-ESR" sheetId="11" r:id="rId11"/>
    <sheet name="D1.3-Associations" sheetId="12" r:id="rId12"/>
    <sheet name="D1.4-Entreprises" sheetId="13" r:id="rId13"/>
    <sheet name="D1.5-Etranger" sheetId="14" r:id="rId14"/>
    <sheet name="D2-Total DERD n+1" sheetId="15" r:id="rId15"/>
    <sheet name="D-Synthèse" sheetId="16" r:id="rId16"/>
    <sheet name="E1-Dotations" sheetId="17" r:id="rId17"/>
    <sheet name="E2-Ress propres" sheetId="18" r:id="rId18"/>
    <sheet name="E3.1-Militaire" sheetId="19" state="hidden" r:id="rId19"/>
    <sheet name="E3.1-Administration" sheetId="20" r:id="rId20"/>
    <sheet name="E3.1-Org Publics" sheetId="21" r:id="rId21"/>
    <sheet name="E3.2-ESR" sheetId="22" r:id="rId22"/>
    <sheet name="E3.3-Associations" sheetId="23" r:id="rId23"/>
    <sheet name="E3.4-Entreprises" sheetId="24" r:id="rId24"/>
    <sheet name="E3.5-Etranger" sheetId="25" r:id="rId25"/>
    <sheet name="E-Synthèse" sheetId="26" r:id="rId26"/>
    <sheet name="G01234-Effectifs PP" sheetId="27" r:id="rId27"/>
    <sheet name="G5-Age (onglet H)" sheetId="28" state="hidden" r:id="rId28"/>
    <sheet name="G5-Age (onglet F)" sheetId="29" state="hidden" r:id="rId29"/>
    <sheet name="G5-Age (onglet T)" sheetId="30" state="hidden" r:id="rId30"/>
    <sheet name="G6-Disciplines" sheetId="31" state="hidden" r:id="rId31"/>
    <sheet name="H0-ETPR rémunération" sheetId="32" r:id="rId32"/>
    <sheet name="H1-ETPR lieu" sheetId="33" r:id="rId33"/>
    <sheet name="H2-ETPR Région" sheetId="34" r:id="rId34"/>
    <sheet name="I-Tiers PP" sheetId="35" r:id="rId35"/>
    <sheet name="J-Tiers ETPR" sheetId="36" r:id="rId36"/>
    <sheet name="ChargeEnquêté" sheetId="37" r:id="rId37"/>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162913"/>
</workbook>
</file>

<file path=xl/calcChain.xml><?xml version="1.0" encoding="utf-8"?>
<calcChain xmlns="http://schemas.openxmlformats.org/spreadsheetml/2006/main">
  <c r="A2" i="36" l="1"/>
  <c r="A4" i="35"/>
  <c r="A2" i="35"/>
  <c r="A2" i="34"/>
  <c r="A2" i="33"/>
  <c r="A2" i="32"/>
  <c r="A4" i="31"/>
  <c r="A2" i="31"/>
  <c r="A2" i="30"/>
  <c r="A19" i="29"/>
  <c r="A18" i="29"/>
  <c r="A17" i="29"/>
  <c r="A16" i="29"/>
  <c r="A15" i="29"/>
  <c r="A14" i="29"/>
  <c r="A13" i="29"/>
  <c r="A12" i="29"/>
  <c r="A11" i="29"/>
  <c r="A10" i="29"/>
  <c r="A9" i="29"/>
  <c r="A8" i="29"/>
  <c r="A4" i="29"/>
  <c r="A2" i="29"/>
  <c r="A19" i="28"/>
  <c r="A18" i="28"/>
  <c r="A17" i="28"/>
  <c r="A16" i="28"/>
  <c r="A15" i="28"/>
  <c r="A14" i="28"/>
  <c r="A13" i="28"/>
  <c r="A12" i="28"/>
  <c r="A11" i="28"/>
  <c r="A10" i="28"/>
  <c r="A9" i="28"/>
  <c r="A8" i="28"/>
  <c r="A4" i="28"/>
  <c r="A2" i="28"/>
  <c r="A46" i="27"/>
  <c r="A34" i="27"/>
  <c r="A28" i="27"/>
  <c r="A21" i="27"/>
  <c r="A7" i="27"/>
  <c r="A4" i="27"/>
  <c r="A2" i="27"/>
  <c r="A6" i="26"/>
  <c r="C5" i="26"/>
  <c r="B5" i="26"/>
  <c r="A2" i="26"/>
  <c r="A2" i="25"/>
  <c r="A2" i="24"/>
  <c r="A2" i="23"/>
  <c r="A2" i="22"/>
  <c r="A2" i="21"/>
  <c r="A2" i="20"/>
  <c r="A2" i="19"/>
  <c r="C4" i="18"/>
  <c r="B4" i="18"/>
  <c r="A2" i="18"/>
  <c r="C4" i="17"/>
  <c r="B4" i="17"/>
  <c r="A2" i="17"/>
  <c r="C5" i="16"/>
  <c r="B5" i="16"/>
  <c r="A2" i="16"/>
  <c r="A8" i="15"/>
  <c r="A5" i="15"/>
  <c r="A2" i="15"/>
  <c r="A2" i="14"/>
  <c r="A2" i="13"/>
  <c r="A2" i="12"/>
  <c r="A2" i="11"/>
  <c r="A2" i="10"/>
  <c r="A2" i="9"/>
  <c r="A2" i="8"/>
  <c r="A2" i="7"/>
  <c r="A18" i="6"/>
  <c r="C11" i="6"/>
  <c r="A2" i="6"/>
  <c r="A8" i="5"/>
  <c r="A2" i="5"/>
  <c r="A3" i="4"/>
  <c r="A2" i="4"/>
  <c r="A36" i="3"/>
  <c r="A34" i="3"/>
  <c r="A30" i="3"/>
  <c r="A23" i="3"/>
  <c r="A21" i="3"/>
  <c r="C13" i="1"/>
</calcChain>
</file>

<file path=xl/sharedStrings.xml><?xml version="1.0" encoding="utf-8"?>
<sst xmlns="http://schemas.openxmlformats.org/spreadsheetml/2006/main" count="871" uniqueCount="496">
  <si>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</si>
  <si>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</si>
  <si>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</si>
  <si>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</si>
  <si>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</si>
  <si>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</si>
  <si>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</si>
  <si>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</si>
  <si>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</si>
  <si>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</si>
  <si>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</si>
  <si>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</si>
  <si>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</si>
  <si>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</si>
  <si>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</si>
  <si>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</si>
  <si>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</si>
  <si>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</si>
  <si>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Pour plus de renseignements</t>
    </r>
    <r>
      <rPr>
        <sz val="10"/>
        <color rgb="FF000000"/>
        <rFont val="Arial"/>
        <family val="2"/>
      </rPr>
      <t>, vous pouvez contacter :</t>
    </r>
    <r>
      <rPr>
        <u/>
        <sz val="10"/>
        <color rgb="FF000000"/>
        <rFont val="Arial"/>
        <family val="2"/>
      </rPr>
      <t xml:space="preserve">
</t>
    </r>
    <r>
      <rPr>
        <u/>
        <sz val="10"/>
        <color rgb="FF388194"/>
        <rFont val="Arial"/>
        <family val="2"/>
      </rPr>
      <t>[</t>
    </r>
    <r>
      <rPr>
        <sz val="10"/>
        <color rgb="FF388194"/>
        <rFont val="Arial"/>
        <family val="2"/>
      </rPr>
      <t>Administrateur]*[type_etab]</t>
    </r>
    <r>
      <rPr>
        <sz val="10"/>
        <color rgb="FF000000"/>
        <rFont val="Arial"/>
        <family val="2"/>
      </rPr>
      <t xml:space="preserve"> - </t>
    </r>
    <r>
      <rPr>
        <sz val="10"/>
        <color rgb="FF388194"/>
        <rFont val="Arial"/>
        <family val="2"/>
      </rPr>
      <t>[tel_admin]*[type_etab]</t>
    </r>
    <r>
      <rPr>
        <sz val="10"/>
        <color rgb="FF000000"/>
        <rFont val="Arial"/>
        <family val="2"/>
      </rPr>
      <t xml:space="preserve"> - recherche.publique@recherche.gouv.fr</t>
    </r>
  </si>
  <si>
    <r>
      <t xml:space="preserve">Le questionnaire doit être renseigné </t>
    </r>
    <r>
      <rPr>
        <b/>
        <sz val="10"/>
        <color rgb="FF002060"/>
        <rFont val="Arial"/>
        <family val="2"/>
      </rPr>
      <t>en MILLIERS d'EUROS</t>
    </r>
    <r>
      <rPr>
        <sz val="10"/>
        <color rgb="FF002060"/>
        <rFont val="Arial"/>
        <family val="2"/>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</si>
  <si>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</si>
  <si>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</si>
  <si>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</si>
  <si>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</si>
  <si>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</si>
  <si>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</si>
  <si>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</si>
  <si>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</si>
  <si>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</si>
  <si>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</si>
  <si>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</si>
  <si>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</si>
  <si>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</si>
  <si>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</si>
  <si>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</si>
  <si>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</si>
  <si>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</si>
  <si>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</si>
  <si>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</si>
  <si>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</si>
  <si>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</si>
  <si>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</si>
  <si>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</si>
  <si>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</si>
  <si>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</si>
  <si>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</si>
  <si>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b/>
        <sz val="10"/>
        <color rgb="FFFF0000"/>
        <rFont val="Arial"/>
        <family val="2"/>
      </rPr>
      <t>recherche et le développement expérimental</t>
    </r>
    <r>
      <rPr>
        <sz val="10"/>
        <color rgb="FFFF0000"/>
        <rFont val="Arial"/>
        <family val="2"/>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</si>
  <si>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</si>
  <si>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</si>
  <si>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</si>
  <si>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</si>
  <si>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</si>
  <si>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</si>
  <si>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</si>
  <si>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</si>
  <si>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</si>
  <si>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</si>
  <si>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Définition de la part de l'activité de R&amp;D dans l’organisme :</t>
    </r>
    <r>
      <rPr>
        <sz val="10"/>
        <color rgb="FF000000"/>
        <rFont val="Arial"/>
        <family val="2"/>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</si>
  <si>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</si>
  <si>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</si>
  <si>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</si>
  <si>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</si>
  <si>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</si>
  <si>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</si>
  <si>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</si>
  <si>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b/>
        <u/>
        <sz val="10"/>
        <color rgb="FF000000"/>
        <rFont val="Arial"/>
        <family val="2"/>
      </rPr>
      <t>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</si>
  <si>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</si>
  <si>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</si>
  <si>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</si>
  <si>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</si>
  <si>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i/>
        <u/>
        <sz val="10"/>
        <color rgb="FF0070C0"/>
        <rFont val="Arial"/>
        <family val="2"/>
      </rPr>
      <t xml:space="preserve">ne doivent pas être pris en compte
</t>
    </r>
    <r>
      <rPr>
        <i/>
        <sz val="10"/>
        <color rgb="FF0070C0"/>
        <rFont val="Arial"/>
        <family val="2"/>
      </rPr>
      <t>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</si>
  <si>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</si>
  <si>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</si>
  <si>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</si>
  <si>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</si>
  <si>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</si>
  <si>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</si>
  <si>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</si>
  <si>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</si>
  <si>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</si>
  <si>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</si>
  <si>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</si>
  <si>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</si>
  <si>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</si>
  <si>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</si>
  <si>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</si>
  <si>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</si>
  <si>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</si>
  <si>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</si>
  <si>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</si>
  <si>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</si>
  <si>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</si>
  <si>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</si>
  <si>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</si>
  <si>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</si>
  <si>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</si>
  <si>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</si>
  <si>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</si>
  <si>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</si>
  <si>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</si>
  <si>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</si>
  <si>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</si>
  <si>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</si>
  <si>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</si>
  <si>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</si>
  <si>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</si>
  <si>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</si>
  <si>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</si>
  <si>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</si>
  <si>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</si>
  <si>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</si>
  <si>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</si>
  <si>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</si>
  <si>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</si>
  <si>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</si>
  <si>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</si>
  <si>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</si>
  <si>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</si>
  <si>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</si>
  <si>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</si>
  <si>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</si>
  <si>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</si>
  <si>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</si>
  <si>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</si>
  <si>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</si>
  <si>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</si>
  <si>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</si>
  <si>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</si>
  <si>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</si>
  <si>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</si>
  <si>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</si>
  <si>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</si>
  <si>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</si>
  <si>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</si>
  <si>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</si>
  <si>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</si>
  <si>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</si>
  <si>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</si>
  <si>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</si>
  <si>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</si>
  <si>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</si>
  <si>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</si>
  <si>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</si>
  <si>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</si>
  <si>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</si>
  <si>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</si>
  <si>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</si>
  <si>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</si>
  <si>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</si>
  <si>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</si>
  <si>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</si>
  <si>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</si>
  <si>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</si>
  <si>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</si>
  <si>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</si>
  <si>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</si>
  <si>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</si>
  <si>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</si>
  <si>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</si>
  <si>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</si>
  <si>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</si>
  <si>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</si>
  <si>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</si>
  <si>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</si>
  <si>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</si>
  <si>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</si>
  <si>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</si>
  <si>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</si>
  <si>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</si>
  <si>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</si>
  <si>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</si>
  <si>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</si>
  <si>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</si>
  <si>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</si>
  <si>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</si>
  <si>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</si>
  <si>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</si>
  <si>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</si>
  <si>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Ecole nationale des Travaux Publics d'</t>
    </r>
    <r>
      <rPr>
        <sz val="10"/>
        <color rgb="FF000000"/>
        <rFont val="Arial"/>
        <family val="2"/>
      </rPr>
      <t>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</si>
  <si>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</si>
  <si>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</si>
  <si>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</si>
  <si>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</si>
  <si>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</si>
  <si>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</si>
  <si>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</si>
  <si>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</si>
  <si>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</si>
  <si>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</si>
  <si>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</si>
  <si>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</si>
  <si>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</si>
  <si>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</si>
  <si>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</si>
  <si>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</si>
  <si>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</si>
  <si>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</si>
  <si>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</si>
  <si>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</si>
  <si>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</si>
  <si>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</si>
  <si>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</si>
  <si>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</si>
  <si>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</si>
  <si>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</si>
  <si>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</si>
  <si>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</si>
  <si>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</si>
  <si>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</si>
  <si>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</si>
  <si>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</si>
  <si>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</si>
  <si>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</si>
  <si>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</si>
  <si>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</si>
  <si>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</si>
  <si>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</si>
  <si>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</si>
  <si>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</si>
  <si>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</si>
  <si>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</si>
  <si>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</si>
  <si>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</si>
  <si>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</si>
  <si>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</si>
  <si>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</si>
  <si>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</si>
  <si>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</si>
  <si>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</si>
  <si>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</si>
  <si>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</si>
  <si>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</si>
  <si>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</si>
  <si>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</si>
  <si>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</si>
  <si>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</si>
  <si>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</si>
  <si>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</si>
  <si>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</si>
  <si>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</si>
  <si>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</si>
  <si>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</si>
  <si>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</si>
  <si>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</si>
  <si>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</si>
  <si>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</si>
  <si>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</si>
  <si>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</si>
  <si>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</si>
  <si>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</si>
  <si>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</si>
  <si>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</si>
  <si>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</si>
  <si>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</si>
  <si>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</si>
  <si>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</si>
  <si>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</si>
  <si>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</si>
  <si>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</si>
  <si>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</si>
  <si>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</si>
  <si>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b/>
        <sz val="11"/>
        <color rgb="FF0070C0"/>
        <rFont val="Arial"/>
        <family val="2"/>
      </rPr>
      <t xml:space="preserve"> intérieures</t>
    </r>
    <r>
      <rPr>
        <sz val="11"/>
        <color rgb="FF0070C0"/>
        <rFont val="Arial"/>
        <family val="2"/>
      </rPr>
      <t xml:space="preserve"> de R&amp;D ……………..</t>
    </r>
  </si>
  <si>
    <r>
      <t xml:space="preserve">        Total des dépenses </t>
    </r>
    <r>
      <rPr>
        <b/>
        <sz val="11"/>
        <color rgb="FF0070C0"/>
        <rFont val="Arial"/>
        <family val="2"/>
      </rPr>
      <t>extérieures</t>
    </r>
    <r>
      <rPr>
        <sz val="11"/>
        <color rgb="FF0070C0"/>
        <rFont val="Arial"/>
        <family val="2"/>
      </rPr>
      <t xml:space="preserve"> de R&amp;D …………….</t>
    </r>
  </si>
  <si>
    <r>
      <t xml:space="preserve">        TOTAL DES DÉPENSES DE R&amp;D</t>
    </r>
    <r>
      <rPr>
        <sz val="11"/>
        <color rgb="FF0070C0"/>
        <rFont val="Arial"/>
        <family val="2"/>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</si>
  <si>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</si>
  <si>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</si>
  <si>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</si>
  <si>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u/>
        <sz val="10"/>
        <color rgb="FF000000"/>
        <rFont val="Arial"/>
        <family val="2"/>
      </rPr>
      <t xml:space="preserve">MIRES
</t>
    </r>
    <r>
      <rPr>
        <sz val="10"/>
        <color rgb="FF000000"/>
        <rFont val="Arial"/>
        <family val="2"/>
      </rPr>
      <t>(Mission Interministérielle Recherche et Enseignement Supérieur)</t>
    </r>
  </si>
  <si>
    <r>
      <t xml:space="preserve">Dotations budgétaires d'exploitation et d'investissement (crédits de paiement) inscrites au budget de l’État </t>
    </r>
    <r>
      <rPr>
        <u/>
        <sz val="10"/>
        <color rgb="FF000000"/>
        <rFont val="Arial"/>
        <family val="2"/>
      </rPr>
      <t>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</si>
  <si>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</si>
  <si>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</si>
  <si>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</si>
  <si>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</si>
  <si>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</si>
  <si>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</si>
  <si>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</si>
  <si>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</si>
  <si>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</si>
  <si>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</si>
  <si>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</si>
  <si>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</si>
  <si>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</si>
  <si>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</si>
  <si>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</si>
  <si>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</si>
  <si>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</si>
  <si>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</si>
  <si>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</si>
  <si>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</si>
  <si>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</si>
  <si>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</si>
  <si>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</si>
  <si>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</si>
  <si>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</si>
  <si>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</si>
  <si>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</si>
  <si>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</si>
  <si>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</si>
  <si>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</si>
  <si>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</si>
  <si>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</si>
  <si>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</si>
  <si>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</si>
  <si>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</si>
  <si>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</si>
  <si>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</si>
  <si>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</si>
  <si>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</si>
  <si>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</si>
  <si>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-&gt; Collectivités territoriales</t>
    </r>
    <r>
      <rPr>
        <sz val="10"/>
        <color rgb="FF000000"/>
        <rFont val="Arial"/>
        <family val="2"/>
      </rPr>
      <t/>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</si>
  <si>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</si>
  <si>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</si>
  <si>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</si>
  <si>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</si>
  <si>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</si>
  <si>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</si>
  <si>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</si>
  <si>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</si>
  <si>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</si>
  <si>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</si>
  <si>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</si>
  <si>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</si>
  <si>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</si>
  <si>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</si>
  <si>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</si>
  <si>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</si>
  <si>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</si>
  <si>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</si>
  <si>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</si>
  <si>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</si>
  <si>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</si>
  <si>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</si>
  <si>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</si>
  <si>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Total des ressources pour travaux de R&amp;D en provenance du secteur de l'</t>
    </r>
    <r>
      <rPr>
        <b/>
        <sz val="10"/>
        <color rgb="FF000000"/>
        <rFont val="Arial"/>
        <family val="2"/>
      </rPr>
      <t>É</t>
    </r>
    <r>
      <rPr>
        <b/>
        <sz val="10"/>
        <color rgb="FF000000"/>
        <rFont val="Arial"/>
        <family val="2"/>
      </rPr>
      <t>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</si>
  <si>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</si>
  <si>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</si>
  <si>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</si>
  <si>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</si>
  <si>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</si>
  <si>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</si>
  <si>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</si>
  <si>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</si>
  <si>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</si>
  <si>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</si>
  <si>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</si>
  <si>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</si>
  <si>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</si>
  <si>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</si>
  <si>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</si>
  <si>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</si>
  <si>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</si>
  <si>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</si>
  <si>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</si>
  <si>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</si>
  <si>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</si>
  <si>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</si>
  <si>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</si>
  <si>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Établissement d'ESR sous tutelle simple MESR</t>
  </si>
  <si>
    <t>Enseignant chercheur et assimilé
(DR, PR, PU-PH)</t>
  </si>
  <si>
    <t>Enseignant chercheur et assimilé
(CR, MCF, Ater, MCU-PH)</t>
  </si>
  <si>
    <t>Ingénieur de recherche (IR)</t>
  </si>
  <si>
    <t>Doctorant bénéficiant d'un financement pour conduire une thèse</t>
  </si>
  <si>
    <t>Personnel de soutien technique : Ingénieur d'étude, assistant ingénieur, technicien</t>
  </si>
  <si>
    <t>Autre : 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</si>
  <si>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</si>
  <si>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</si>
  <si>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</si>
  <si>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</si>
  <si>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</si>
  <si>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</si>
  <si>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</si>
  <si>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</si>
  <si>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</si>
  <si>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</si>
  <si>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</si>
  <si>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</si>
  <si>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</si>
  <si>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</si>
  <si>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</si>
  <si>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</si>
  <si>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</si>
  <si>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</si>
  <si>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</si>
  <si>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</si>
  <si>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</si>
  <si>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</si>
  <si>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</si>
  <si>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</si>
  <si>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</si>
  <si>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</si>
  <si>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</si>
  <si>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</si>
  <si>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</si>
  <si>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</si>
  <si>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</si>
  <si>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</si>
  <si>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</si>
  <si>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</si>
  <si>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</si>
  <si>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</si>
  <si>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</si>
  <si>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</si>
  <si>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</si>
  <si>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</si>
  <si>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</si>
  <si>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</si>
  <si>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</si>
  <si>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</si>
  <si>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</si>
  <si>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</si>
  <si>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</si>
  <si>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b/>
        <sz val="10"/>
        <color rgb="FF000000"/>
        <rFont val="Arial"/>
        <family val="2"/>
      </rPr>
      <t>titulaires</t>
    </r>
  </si>
  <si>
    <r>
      <t xml:space="preserve">Chercheurs 
</t>
    </r>
    <r>
      <rPr>
        <b/>
        <sz val="10"/>
        <color rgb="FF000000"/>
        <rFont val="Arial"/>
        <family val="2"/>
      </rPr>
      <t>non titulaires</t>
    </r>
  </si>
  <si>
    <r>
      <rPr>
        <sz val="10"/>
        <color rgb="FF000000"/>
        <rFont val="Arial"/>
        <family val="2"/>
      </rPr>
      <t>Dont</t>
    </r>
    <r>
      <rPr>
        <b/>
        <sz val="10"/>
        <color rgb="FF000000"/>
        <rFont val="Arial"/>
        <family val="2"/>
      </rPr>
      <t xml:space="preserve"> Doctorants</t>
    </r>
    <r>
      <rPr>
        <sz val="10"/>
        <color rgb="FF000000"/>
        <rFont val="Arial"/>
        <family val="2"/>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</si>
  <si>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</si>
  <si>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</si>
  <si>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</si>
  <si>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</si>
  <si>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</si>
  <si>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</si>
  <si>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</si>
  <si>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</si>
  <si>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</si>
  <si>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</si>
  <si>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</si>
  <si>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</si>
  <si>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</si>
  <si>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</si>
  <si>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</si>
  <si>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</si>
  <si>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sz val="10"/>
        <color rgb="FF000000"/>
        <rFont val="Arial"/>
        <family val="2"/>
      </rPr>
      <t>réel</t>
    </r>
  </si>
  <si>
    <t xml:space="preserve">CR_REMP2_ETP  </t>
  </si>
  <si>
    <t xml:space="preserve">IR_REMP2_ETP  </t>
  </si>
  <si>
    <t xml:space="preserve">DOC_REMP2_ETP  </t>
  </si>
  <si>
    <t xml:space="preserve">IE_REMP2_ETP  </t>
  </si>
  <si>
    <t xml:space="preserve">AUTRE_REMP2_ETP  </t>
  </si>
  <si>
    <r>
      <t xml:space="preserve">TOT_REMP2_ETP  
</t>
    </r>
    <r>
      <rPr>
        <sz val="10"/>
        <color rgb="FF000000"/>
        <rFont val="Arial"/>
        <family val="2"/>
      </rPr>
      <t>=Somme(LEFT)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</si>
  <si>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</si>
  <si>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</si>
  <si>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</si>
  <si>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</si>
  <si>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</si>
  <si>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</si>
  <si>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sz val="10"/>
        <color rgb="FF000000"/>
        <rFont val="Arial"/>
        <family val="2"/>
      </rPr>
      <t>=Somme(LEFT)</t>
    </r>
  </si>
  <si>
    <r>
      <t xml:space="preserve">DR_REM2_ETP
</t>
    </r>
    <r>
      <rPr>
        <sz val="10"/>
        <color rgb="FF000000"/>
        <rFont val="Arial"/>
        <family val="2"/>
      </rPr>
      <t xml:space="preserve">=Somme(UP) </t>
    </r>
    <r>
      <rPr>
        <sz val="10"/>
        <color rgb="FF748C42"/>
        <rFont val="Arial"/>
        <family val="2"/>
      </rPr>
      <t xml:space="preserve"> </t>
    </r>
  </si>
  <si>
    <r>
      <t xml:space="preserve">CR_REM2_ETP  
</t>
    </r>
    <r>
      <rPr>
        <sz val="10"/>
        <color rgb="FF000000"/>
        <rFont val="Arial"/>
        <family val="2"/>
      </rPr>
      <t>=Somme(UP)</t>
    </r>
  </si>
  <si>
    <r>
      <t xml:space="preserve">IR_REM2_ETP  
</t>
    </r>
    <r>
      <rPr>
        <sz val="10"/>
        <color rgb="FF000000"/>
        <rFont val="Arial"/>
        <family val="2"/>
      </rPr>
      <t>=Somme(UP)</t>
    </r>
  </si>
  <si>
    <r>
      <t xml:space="preserve">DOC_REM2_ETP  
</t>
    </r>
    <r>
      <rPr>
        <sz val="10"/>
        <color rgb="FF000000"/>
        <rFont val="Arial"/>
        <family val="2"/>
      </rPr>
      <t>=Somme(UP)</t>
    </r>
  </si>
  <si>
    <r>
      <t xml:space="preserve">IE_REM2_ETP  
</t>
    </r>
    <r>
      <rPr>
        <sz val="10"/>
        <color rgb="FF000000"/>
        <rFont val="Arial"/>
        <family val="2"/>
      </rPr>
      <t>=Somme(UP)</t>
    </r>
  </si>
  <si>
    <r>
      <t xml:space="preserve">AUTRE_REM2_ETP  
</t>
    </r>
    <r>
      <rPr>
        <sz val="10"/>
        <color rgb="FF000000"/>
        <rFont val="Arial"/>
        <family val="2"/>
      </rPr>
      <t>=Somme(UP)</t>
    </r>
  </si>
  <si>
    <r>
      <t xml:space="preserve">TOT_REM2_ETP  
</t>
    </r>
    <r>
      <rPr>
        <sz val="10"/>
        <color rgb="FF000000"/>
        <rFont val="Arial"/>
        <family val="2"/>
      </rPr>
      <t>=Somme(UP)</t>
    </r>
  </si>
  <si>
    <r>
      <t xml:space="preserve">DR_REMP3_ETP </t>
    </r>
    <r>
      <rPr>
        <sz val="10"/>
        <color rgb="FF000000"/>
        <rFont val="Arial"/>
        <family val="2"/>
      </rPr>
      <t>réel</t>
    </r>
  </si>
  <si>
    <t xml:space="preserve">CR_REMP3_ETP  </t>
  </si>
  <si>
    <t xml:space="preserve">IR_REMP3_ETP  </t>
  </si>
  <si>
    <t xml:space="preserve">DOC_REMP3_ETP  </t>
  </si>
  <si>
    <t xml:space="preserve">IE_REMP3_ETP  </t>
  </si>
  <si>
    <t xml:space="preserve">AUTRE_REMP3_ETP  </t>
  </si>
  <si>
    <r>
      <t xml:space="preserve">TOT_REMP3_ETP  
</t>
    </r>
    <r>
      <rPr>
        <sz val="10"/>
        <color rgb="FF000000"/>
        <rFont val="Arial"/>
        <family val="2"/>
      </rPr>
      <t>=Somme(LEFT)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</si>
  <si>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</si>
  <si>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</si>
  <si>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</si>
  <si>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</si>
  <si>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</si>
  <si>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</si>
  <si>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sz val="10"/>
        <color rgb="FF000000"/>
        <rFont val="Arial"/>
        <family val="2"/>
      </rPr>
      <t>=Somme(LEFT)</t>
    </r>
  </si>
  <si>
    <r>
      <t xml:space="preserve">DR_REM3_ETP
</t>
    </r>
    <r>
      <rPr>
        <sz val="10"/>
        <color rgb="FF000000"/>
        <rFont val="Arial"/>
        <family val="2"/>
      </rPr>
      <t xml:space="preserve">=Somme(UP) </t>
    </r>
    <r>
      <rPr>
        <sz val="10"/>
        <color rgb="FF748C42"/>
        <rFont val="Arial"/>
        <family val="2"/>
      </rPr>
      <t xml:space="preserve"> </t>
    </r>
  </si>
  <si>
    <r>
      <t xml:space="preserve">CR_REM3_ETP  
</t>
    </r>
    <r>
      <rPr>
        <sz val="10"/>
        <color rgb="FF000000"/>
        <rFont val="Arial"/>
        <family val="2"/>
      </rPr>
      <t>=Somme(UP)</t>
    </r>
  </si>
  <si>
    <r>
      <t xml:space="preserve">IR_REM3_ETP  
</t>
    </r>
    <r>
      <rPr>
        <sz val="10"/>
        <color rgb="FF000000"/>
        <rFont val="Arial"/>
        <family val="2"/>
      </rPr>
      <t>=Somme(UP)</t>
    </r>
  </si>
  <si>
    <r>
      <t xml:space="preserve">DOC_REM3_ETP  
</t>
    </r>
    <r>
      <rPr>
        <sz val="10"/>
        <color rgb="FF000000"/>
        <rFont val="Arial"/>
        <family val="2"/>
      </rPr>
      <t>=Somme(UP)</t>
    </r>
  </si>
  <si>
    <r>
      <t xml:space="preserve">IE_REM3_ETP  
</t>
    </r>
    <r>
      <rPr>
        <sz val="10"/>
        <color rgb="FF000000"/>
        <rFont val="Arial"/>
        <family val="2"/>
      </rPr>
      <t>=Somme(UP)</t>
    </r>
  </si>
  <si>
    <r>
      <t xml:space="preserve">AUTRE_REM3_ETP  
</t>
    </r>
    <r>
      <rPr>
        <sz val="10"/>
        <color rgb="FF000000"/>
        <rFont val="Arial"/>
        <family val="2"/>
      </rPr>
      <t>=Somme(UP)</t>
    </r>
  </si>
  <si>
    <r>
      <t xml:space="preserve">TOT_REM3_ETP  
</t>
    </r>
    <r>
      <rPr>
        <sz val="10"/>
        <color rgb="FF000000"/>
        <rFont val="Arial"/>
        <family val="2"/>
      </rPr>
      <t>=Somme(UP)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</si>
  <si>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</si>
  <si>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</si>
  <si>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</si>
  <si>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</si>
  <si>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</si>
  <si>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</si>
  <si>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</si>
  <si>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i/>
        <u/>
        <sz val="10"/>
        <color rgb="FF000000"/>
        <rFont val="Arial"/>
        <family val="2"/>
      </rPr>
      <t>rémunéré directement</t>
    </r>
    <r>
      <rPr>
        <i/>
        <sz val="10"/>
        <color rgb="FF000000"/>
        <rFont val="Arial"/>
        <family val="2"/>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</si>
  <si>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</si>
  <si>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</si>
  <si>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</si>
  <si>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</si>
  <si>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</si>
  <si>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</si>
  <si>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</si>
  <si>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</si>
  <si>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</si>
  <si>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</si>
  <si>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</si>
  <si>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</si>
  <si>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</si>
  <si>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</si>
  <si>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</si>
  <si>
    <t>Universités et établissements d'enseignement supérieur sous tutelle du MESR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</si>
</sst>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F_-;\-* #,##0\ _F_-;_-* &quot;-&quot;??\ _F_-;_-@_-"/>
    <numFmt numFmtId="165" formatCode="000,000,000"/>
    <numFmt numFmtId="166" formatCode="0.0%"/>
  </numFmts>
  <fonts count="60" x14ac:knownFonts="1">
    <font>
      <sz val="11"/>
      <color rgb="FF000000"/>
      <name val="Calibri"/>
    </font>
    <font>
      <b/>
      <sz val="10"/>
      <color rgb="FF000000"/>
      <name val="Arial"/>
      <family val="2"/>
    </font>
    <font>
      <sz val="10"/>
      <color rgb="FF000000"/>
      <name val="Arial"/>
      <family val="2"/>
    </font>
    <font>
      <i/>
      <sz val="10"/>
      <color rgb="FF000000"/>
      <name val="Arial"/>
      <family val="2"/>
    </font>
    <font>
      <sz val="9"/>
      <color rgb="FF000000"/>
      <name val="Arial"/>
      <family val="2"/>
    </font>
    <font>
      <b/>
      <sz val="16"/>
      <color rgb="FF000000"/>
      <name val="Arial"/>
      <family val="2"/>
    </font>
    <font>
      <sz val="8"/>
      <color rgb="FFB97034"/>
      <name val="Arial"/>
      <family val="2"/>
    </font>
    <font>
      <i/>
      <sz val="9"/>
      <color rgb="FF000000"/>
      <name val="Arial"/>
      <family val="2"/>
    </font>
    <font>
      <i/>
      <sz val="9"/>
      <color rgb="FF17365D"/>
      <name val="Arial"/>
      <family val="2"/>
    </font>
    <font>
      <sz val="10"/>
      <color rgb="FF748C42"/>
      <name val="Arial"/>
      <family val="2"/>
    </font>
    <font>
      <b/>
      <sz val="10"/>
      <color rgb="FFFF0000"/>
      <name val="Arial"/>
      <family val="2"/>
    </font>
    <font>
      <sz val="10"/>
      <color rgb="FFB97034"/>
      <name val="Arial"/>
      <family val="2"/>
    </font>
    <font>
      <sz val="8"/>
      <color rgb="FF000000"/>
      <name val="Arial"/>
      <family val="2"/>
    </font>
    <font>
      <i/>
      <sz val="10"/>
      <color rgb="FFB97034"/>
      <name val="Arial"/>
      <family val="2"/>
    </font>
    <font>
      <b/>
      <sz val="10"/>
      <color rgb="FF748C42"/>
      <name val="Arial"/>
      <family val="2"/>
    </font>
    <font>
      <sz val="10"/>
      <color rgb="FFFF0000"/>
      <name val="Arial"/>
      <family val="2"/>
    </font>
    <font>
      <b/>
      <sz val="11"/>
      <color rgb="FFFF0000"/>
      <name val="Arial"/>
      <family val="2"/>
    </font>
    <font>
      <b/>
      <sz val="9"/>
      <color rgb="FF000000"/>
      <name val="Arial"/>
      <family val="2"/>
    </font>
    <font>
      <b/>
      <i/>
      <sz val="8"/>
      <color rgb="FF17365D"/>
      <name val="Arial"/>
      <family val="2"/>
    </font>
    <font>
      <sz val="11"/>
      <color rgb="FF0070C0"/>
      <name val="Arial"/>
      <family val="2"/>
    </font>
    <font>
      <b/>
      <sz val="11"/>
      <color rgb="FF000000"/>
      <name val="Arial"/>
      <family val="2"/>
    </font>
    <font>
      <b/>
      <sz val="11"/>
      <color rgb="FF0070C0"/>
      <name val="Arial"/>
      <family val="2"/>
    </font>
    <font>
      <sz val="11"/>
      <color rgb="FF748C42"/>
      <name val="Arial"/>
      <family val="2"/>
    </font>
    <font>
      <i/>
      <u/>
      <sz val="10"/>
      <color rgb="FF000000"/>
      <name val="Arial"/>
      <family val="2"/>
    </font>
    <font>
      <sz val="11"/>
      <color rgb="FF000000"/>
      <name val="Arial"/>
      <family val="2"/>
    </font>
    <font>
      <i/>
      <sz val="10"/>
      <color rgb="FF17365D"/>
      <name val="Arial"/>
      <family val="2"/>
    </font>
    <font>
      <b/>
      <sz val="8"/>
      <color rgb="FF000000"/>
      <name val="Arial"/>
      <family val="2"/>
    </font>
    <font>
      <b/>
      <i/>
      <sz val="9"/>
      <color rgb="FF17365D"/>
      <name val="Arial"/>
      <family val="2"/>
    </font>
    <font>
      <sz val="11"/>
      <color rgb="FF17365D"/>
      <name val="Arial"/>
      <family val="2"/>
    </font>
    <font>
      <b/>
      <sz val="10"/>
      <color rgb="FF17365D"/>
      <name val="Arial"/>
      <family val="2"/>
    </font>
    <font>
      <b/>
      <i/>
      <sz val="11"/>
      <color rgb="FF000000"/>
      <name val="Arial"/>
      <family val="2"/>
    </font>
    <font>
      <sz val="4"/>
      <color rgb="FF000000"/>
      <name val="Arial"/>
      <family val="2"/>
    </font>
    <font>
      <b/>
      <sz val="10"/>
      <color rgb="FF0070C0"/>
      <name val="Arial"/>
      <family val="2"/>
    </font>
    <font>
      <b/>
      <sz val="12"/>
      <color rgb="FF000000"/>
      <name val="Arial"/>
      <family val="2"/>
    </font>
    <font>
      <sz val="6"/>
      <color rgb="FF000000"/>
      <name val="Arial"/>
      <family val="2"/>
    </font>
    <font>
      <b/>
      <i/>
      <sz val="10"/>
      <color rgb="FF000000"/>
      <name val="Arial"/>
      <family val="2"/>
    </font>
    <font>
      <sz val="12"/>
      <color rgb="FF000000"/>
      <name val="Arial"/>
      <family val="2"/>
    </font>
    <font>
      <b/>
      <sz val="14"/>
      <color rgb="FF000000"/>
      <name val="Arial"/>
      <family val="2"/>
    </font>
    <font>
      <b/>
      <sz val="10"/>
      <color rgb="FF000000"/>
      <name val="Arial Narrow"/>
      <family val="2"/>
    </font>
    <font>
      <sz val="10"/>
      <color rgb="FF0000FF"/>
      <name val="Arial"/>
      <family val="2"/>
    </font>
    <font>
      <b/>
      <sz val="9"/>
      <color rgb="FF000000"/>
      <name val="Arial Narrow"/>
      <family val="2"/>
    </font>
    <font>
      <b/>
      <sz val="8"/>
      <color rgb="FF000000"/>
      <name val="Arial Narrow"/>
      <family val="2"/>
    </font>
    <font>
      <sz val="8"/>
      <color rgb="FF000000"/>
      <name val="Arial Narrow"/>
      <family val="2"/>
    </font>
    <font>
      <u/>
      <sz val="10"/>
      <color rgb="FF000000"/>
      <name val="Arial"/>
      <family val="2"/>
    </font>
    <font>
      <b/>
      <u/>
      <sz val="10"/>
      <color rgb="FF000000"/>
      <name val="Arial"/>
      <family val="2"/>
    </font>
    <font>
      <b/>
      <sz val="16"/>
      <color rgb="FFFF0000"/>
      <name val="Arial"/>
      <family val="2"/>
    </font>
    <font>
      <b/>
      <sz val="15"/>
      <color rgb="FF000000"/>
      <name val="Arial"/>
      <family val="2"/>
    </font>
    <font>
      <sz val="11"/>
      <color rgb="FF748C42"/>
      <name val="Calibri"/>
      <family val="2"/>
    </font>
    <font>
      <sz val="10"/>
      <color rgb="FFF79646"/>
      <name val="Arial"/>
      <family val="2"/>
    </font>
    <font>
      <sz val="10"/>
      <color rgb="FF388194"/>
      <name val="Arial"/>
      <family val="2"/>
    </font>
    <font>
      <sz val="10"/>
      <color rgb="FF002060"/>
      <name val="Arial"/>
      <family val="2"/>
    </font>
    <font>
      <b/>
      <sz val="12"/>
      <color rgb="FF0070C0"/>
      <name val="Arial"/>
      <family val="2"/>
    </font>
    <font>
      <b/>
      <u/>
      <sz val="10"/>
      <color rgb="FF0070C0"/>
      <name val="Arial"/>
      <family val="2"/>
    </font>
    <font>
      <i/>
      <sz val="10"/>
      <color rgb="FF0070C0"/>
      <name val="Arial"/>
      <family val="2"/>
    </font>
    <font>
      <b/>
      <sz val="12"/>
      <color rgb="FF002060"/>
      <name val="Arial"/>
      <family val="2"/>
    </font>
    <font>
      <sz val="10"/>
      <color rgb="FF0070C0"/>
      <name val="Arial"/>
      <family val="2"/>
    </font>
    <font>
      <u/>
      <sz val="10"/>
      <color rgb="FF388194"/>
      <name val="Arial"/>
      <family val="2"/>
    </font>
    <font>
      <b/>
      <sz val="10"/>
      <color rgb="FF002060"/>
      <name val="Arial"/>
      <family val="2"/>
    </font>
    <font>
      <i/>
      <u/>
      <sz val="10"/>
      <color rgb="FF0070C0"/>
      <name val="Arial"/>
      <family val="2"/>
    </font>
    <font>
      <sz val="11"/>
      <color rgb="FF000000"/>
      <name val="Calibri"/>
      <family val="2"/>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3">
    <border>
      <left/>
      <right/>
      <top/>
      <bottom/>
      <diagonal/>
    </border>
    <border>
      <left/>
      <right/>
      <top/>
      <bottom style="thick">
        <color rgb="FF000000"/>
      </bottom>
      <diagonal/>
    </border>
    <border>
      <left/>
      <right/>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bottom style="thin">
        <color rgb="FF000000"/>
      </bottom>
      <diagonal/>
    </border>
    <border>
      <left/>
      <right style="thin">
        <color rgb="FF000000"/>
      </right>
      <top/>
      <bottom style="hair">
        <color rgb="FF000000"/>
      </bottom>
      <diagonal/>
    </border>
    <border>
      <left/>
      <right style="thin">
        <color rgb="FF000000"/>
      </right>
      <top style="hair">
        <color rgb="FF000000"/>
      </top>
      <bottom/>
      <diagonal/>
    </border>
    <border>
      <left/>
      <right/>
      <top/>
      <bottom style="medium">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right style="thin">
        <color rgb="FF000000"/>
      </right>
      <top/>
      <bottom/>
      <diagonal/>
    </border>
    <border>
      <left/>
      <right/>
      <top style="hair">
        <color rgb="FF000000"/>
      </top>
      <bottom style="thin">
        <color rgb="FF000000"/>
      </bottom>
      <diagonal/>
    </border>
    <border>
      <left/>
      <right/>
      <top style="thin">
        <color rgb="FF000000"/>
      </top>
      <bottom style="hair">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6">
    <xf numFmtId="0" fontId="0" fillId="0" borderId="0" xfId="0"/>
    <xf numFmtId="0" fontId="1" fillId="0" borderId="0" xfId="0" applyFont="1" applyAlignment="1">
      <alignment horizontal="left" vertical="center" indent="1"/>
    </xf>
    <xf numFmtId="0" fontId="0" fillId="0" borderId="0" xfId="0" applyAlignment="1">
      <alignment vertical="center"/>
    </xf>
    <xf numFmtId="0" fontId="1" fillId="0" borderId="0" xfId="0" applyFont="1"/>
    <xf numFmtId="0" fontId="2" fillId="0" borderId="0" xfId="0" applyFont="1"/>
    <xf numFmtId="0" fontId="3" fillId="0" borderId="0" xfId="0" applyFont="1" applyAlignment="1">
      <alignment horizontal="left" vertical="justify" wrapText="1"/>
    </xf>
    <xf numFmtId="164" fontId="2" fillId="0" borderId="0" xfId="0" applyNumberFormat="1" applyFont="1" applyAlignment="1">
      <alignment horizontal="right" wrapText="1"/>
    </xf>
    <xf numFmtId="0" fontId="2" fillId="0" borderId="0" xfId="0" applyFont="1"/>
    <xf numFmtId="0" fontId="4"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top" wrapText="1"/>
    </xf>
    <xf numFmtId="0" fontId="2" fillId="0" borderId="2" xfId="0"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0" xfId="0" applyFont="1" applyAlignment="1">
      <alignment horizontal="center"/>
    </xf>
    <xf numFmtId="0" fontId="7" fillId="0" borderId="0" xfId="0" applyFont="1" applyAlignment="1">
      <alignment horizontal="left" vertical="center" wrapText="1"/>
    </xf>
    <xf numFmtId="0" fontId="1" fillId="0" borderId="0" xfId="0" applyFont="1" applyAlignment="1">
      <alignment horizontal="left" vertical="center" indent="1"/>
    </xf>
    <xf numFmtId="0" fontId="2" fillId="0" borderId="0" xfId="0" applyFont="1" applyAlignment="1">
      <alignment vertical="center"/>
    </xf>
    <xf numFmtId="0" fontId="2" fillId="0" borderId="1" xfId="0" applyFont="1" applyBorder="1"/>
    <xf numFmtId="0" fontId="2" fillId="0" borderId="1" xfId="0" applyFont="1" applyBorder="1"/>
    <xf numFmtId="0" fontId="2" fillId="0" borderId="0" xfId="0" applyFont="1" applyAlignment="1">
      <alignment vertical="top"/>
    </xf>
    <xf numFmtId="0" fontId="1" fillId="0" borderId="0" xfId="0" applyFont="1" applyAlignment="1">
      <alignment horizontal="justify" wrapText="1"/>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xf>
    <xf numFmtId="0" fontId="2" fillId="0" borderId="0" xfId="0" applyFont="1" applyAlignment="1">
      <alignment horizontal="justify"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center" wrapText="1"/>
    </xf>
    <xf numFmtId="0" fontId="2" fillId="0" borderId="0" xfId="0" applyFont="1" applyAlignment="1">
      <alignment wrapText="1"/>
    </xf>
    <xf numFmtId="0" fontId="1" fillId="0" borderId="0" xfId="0" applyFont="1" applyAlignment="1">
      <alignment horizontal="left" indent="1"/>
    </xf>
    <xf numFmtId="0" fontId="3" fillId="0" borderId="0" xfId="0" applyFont="1" applyAlignment="1">
      <alignment vertical="top"/>
    </xf>
    <xf numFmtId="0" fontId="2" fillId="0" borderId="0" xfId="0" applyFont="1" applyAlignment="1">
      <alignment horizontal="center"/>
    </xf>
    <xf numFmtId="0" fontId="2" fillId="0" borderId="7" xfId="0" applyFont="1" applyBorder="1" applyAlignment="1">
      <alignment horizontal="left" vertical="center" wrapText="1" indent="2"/>
    </xf>
    <xf numFmtId="0" fontId="2" fillId="0" borderId="8" xfId="0" applyFont="1" applyBorder="1"/>
    <xf numFmtId="0" fontId="2" fillId="0" borderId="9" xfId="0" applyFont="1" applyBorder="1" applyAlignment="1">
      <alignment horizontal="left" vertical="center" wrapText="1" indent="2"/>
    </xf>
    <xf numFmtId="164" fontId="2" fillId="0" borderId="0" xfId="0" applyNumberFormat="1" applyFont="1" applyAlignment="1">
      <alignment horizontal="right" vertical="center" wrapText="1"/>
    </xf>
    <xf numFmtId="0" fontId="2" fillId="0" borderId="10" xfId="0" applyFont="1" applyBorder="1" applyAlignment="1">
      <alignment horizontal="left" vertical="center" wrapText="1" indent="3"/>
    </xf>
    <xf numFmtId="164" fontId="2" fillId="0" borderId="10" xfId="0" applyNumberFormat="1" applyFont="1" applyBorder="1" applyAlignment="1">
      <alignment horizontal="right" vertical="center" wrapText="1"/>
    </xf>
    <xf numFmtId="0" fontId="8" fillId="0" borderId="0" xfId="0" applyFont="1" applyAlignment="1">
      <alignment horizontal="left"/>
    </xf>
    <xf numFmtId="0" fontId="1" fillId="0" borderId="8" xfId="0" applyFont="1" applyBorder="1" applyAlignment="1">
      <alignment vertical="center" wrapText="1"/>
    </xf>
    <xf numFmtId="49" fontId="9" fillId="0" borderId="8" xfId="0" quotePrefix="1" applyNumberFormat="1" applyFont="1" applyBorder="1" applyAlignment="1">
      <alignment wrapText="1"/>
    </xf>
    <xf numFmtId="0" fontId="2" fillId="2" borderId="8" xfId="0" applyFont="1" applyFill="1" applyBorder="1" applyAlignment="1">
      <alignment wrapText="1"/>
    </xf>
    <xf numFmtId="0" fontId="1" fillId="0" borderId="0" xfId="0" applyFont="1"/>
    <xf numFmtId="9" fontId="2" fillId="0" borderId="8" xfId="0" applyNumberFormat="1" applyFont="1" applyBorder="1" applyAlignment="1">
      <alignment horizontal="right" vertical="center"/>
    </xf>
    <xf numFmtId="0" fontId="10" fillId="0" borderId="0" xfId="0" applyFont="1"/>
    <xf numFmtId="0" fontId="2" fillId="0" borderId="7" xfId="0" applyFont="1" applyBorder="1" applyAlignment="1">
      <alignment horizontal="left" vertical="center" indent="1"/>
    </xf>
    <xf numFmtId="0" fontId="11" fillId="0" borderId="8" xfId="0" applyFont="1" applyBorder="1"/>
    <xf numFmtId="0" fontId="2" fillId="0" borderId="12" xfId="0" applyFont="1" applyBorder="1" applyAlignment="1">
      <alignment horizontal="left" vertical="center" indent="1"/>
    </xf>
    <xf numFmtId="0" fontId="2" fillId="0" borderId="9" xfId="0" applyFont="1" applyBorder="1" applyAlignment="1">
      <alignment horizontal="left" vertical="center" indent="1"/>
    </xf>
    <xf numFmtId="0" fontId="12" fillId="0" borderId="0" xfId="0" applyFont="1" applyAlignment="1">
      <alignment horizontal="right"/>
    </xf>
    <xf numFmtId="0" fontId="12" fillId="0" borderId="0" xfId="0" applyFont="1"/>
    <xf numFmtId="0" fontId="1" fillId="0" borderId="0" xfId="0" applyFont="1" applyAlignment="1">
      <alignment horizontal="left" wrapText="1"/>
    </xf>
    <xf numFmtId="9" fontId="2" fillId="0" borderId="7" xfId="0" applyNumberFormat="1" applyFont="1" applyBorder="1" applyAlignment="1">
      <alignment horizontal="right" vertical="center"/>
    </xf>
    <xf numFmtId="9" fontId="2" fillId="0" borderId="12" xfId="0" applyNumberFormat="1" applyFont="1" applyBorder="1" applyAlignment="1">
      <alignment horizontal="right" vertical="center"/>
    </xf>
    <xf numFmtId="9" fontId="2" fillId="0" borderId="9" xfId="0" applyNumberFormat="1" applyFont="1" applyBorder="1" applyAlignment="1">
      <alignment horizontal="right" vertical="center"/>
    </xf>
    <xf numFmtId="9" fontId="2" fillId="3" borderId="8" xfId="0" quotePrefix="1" applyNumberFormat="1" applyFont="1" applyFill="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left" indent="1"/>
    </xf>
    <xf numFmtId="0" fontId="2" fillId="0" borderId="7" xfId="0" applyFont="1" applyBorder="1" applyAlignment="1">
      <alignment horizontal="left" vertical="center" wrapText="1" indent="1"/>
    </xf>
    <xf numFmtId="0" fontId="11" fillId="0" borderId="7" xfId="0" applyFont="1" applyBorder="1"/>
    <xf numFmtId="0" fontId="2" fillId="0" borderId="12" xfId="0" applyFont="1" applyBorder="1" applyAlignment="1">
      <alignment horizontal="left" wrapText="1" indent="1"/>
    </xf>
    <xf numFmtId="164" fontId="9" fillId="0" borderId="16" xfId="0" applyNumberFormat="1" applyFont="1" applyBorder="1" applyAlignment="1">
      <alignment horizontal="right" indent="1"/>
    </xf>
    <xf numFmtId="0" fontId="2" fillId="0" borderId="12" xfId="0" applyFont="1" applyBorder="1" applyAlignment="1">
      <alignment horizontal="left" indent="1"/>
    </xf>
    <xf numFmtId="164" fontId="9" fillId="0" borderId="12" xfId="0" applyNumberFormat="1" applyFont="1" applyBorder="1" applyAlignment="1">
      <alignment horizontal="right" indent="1"/>
    </xf>
    <xf numFmtId="0" fontId="2" fillId="0" borderId="13" xfId="0" applyFont="1" applyBorder="1" applyAlignment="1">
      <alignment horizontal="left" indent="1"/>
    </xf>
    <xf numFmtId="164" fontId="9" fillId="0" borderId="13" xfId="0" applyNumberFormat="1" applyFont="1" applyBorder="1" applyAlignment="1">
      <alignment horizontal="right" indent="1"/>
    </xf>
    <xf numFmtId="0" fontId="2" fillId="0" borderId="13" xfId="0" applyFont="1" applyBorder="1" applyAlignment="1">
      <alignment horizontal="left" vertical="center" wrapText="1" indent="1"/>
    </xf>
    <xf numFmtId="0" fontId="11" fillId="0" borderId="9" xfId="0" applyFont="1" applyBorder="1" applyAlignment="1">
      <alignment wrapText="1"/>
    </xf>
    <xf numFmtId="0" fontId="11" fillId="4" borderId="8" xfId="0" applyFont="1" applyFill="1" applyBorder="1" applyAlignment="1">
      <alignment wrapText="1"/>
    </xf>
    <xf numFmtId="0" fontId="11" fillId="0" borderId="0" xfId="0" applyFont="1" applyAlignment="1">
      <alignment wrapText="1"/>
    </xf>
    <xf numFmtId="0" fontId="3" fillId="0" borderId="0" xfId="0" applyFont="1" applyAlignment="1">
      <alignment horizontal="center" vertical="top"/>
    </xf>
    <xf numFmtId="0" fontId="9" fillId="0" borderId="7" xfId="0" applyFont="1" applyBorder="1" applyAlignment="1">
      <alignment horizontal="right" vertical="center" wrapText="1" indent="1"/>
    </xf>
    <xf numFmtId="0" fontId="9" fillId="0" borderId="0" xfId="0" applyFont="1" applyAlignment="1">
      <alignment horizontal="right" vertical="center" wrapText="1" indent="1"/>
    </xf>
    <xf numFmtId="0" fontId="2" fillId="0" borderId="12" xfId="0" applyFont="1" applyBorder="1" applyAlignment="1">
      <alignment horizontal="left" vertical="center" wrapText="1" indent="1"/>
    </xf>
    <xf numFmtId="164" fontId="9" fillId="0" borderId="12" xfId="0" applyNumberFormat="1" applyFont="1" applyBorder="1" applyAlignment="1">
      <alignment horizontal="right" vertical="center" wrapText="1" indent="1"/>
    </xf>
    <xf numFmtId="164" fontId="9" fillId="0" borderId="0" xfId="0" applyNumberFormat="1" applyFont="1" applyAlignment="1">
      <alignment horizontal="right" vertical="center" wrapText="1" indent="1"/>
    </xf>
    <xf numFmtId="20" fontId="2" fillId="0" borderId="12" xfId="0" applyNumberFormat="1" applyFont="1" applyBorder="1" applyAlignment="1">
      <alignment horizontal="left" vertical="center" wrapText="1" indent="1"/>
    </xf>
    <xf numFmtId="164" fontId="9" fillId="0" borderId="13" xfId="0" applyNumberFormat="1" applyFont="1" applyBorder="1" applyAlignment="1">
      <alignment horizontal="right" vertical="center" wrapText="1" indent="1"/>
    </xf>
    <xf numFmtId="0" fontId="9" fillId="0" borderId="13" xfId="0" applyFont="1" applyBorder="1" applyAlignment="1">
      <alignment horizontal="right" vertical="center" wrapText="1" indent="1"/>
    </xf>
    <xf numFmtId="0" fontId="2" fillId="5" borderId="13" xfId="0" applyFont="1" applyFill="1" applyBorder="1" applyAlignment="1">
      <alignment horizontal="left" vertical="center" wrapText="1" indent="1"/>
    </xf>
    <xf numFmtId="0" fontId="9" fillId="4" borderId="8" xfId="0" applyFont="1" applyFill="1" applyBorder="1" applyAlignment="1">
      <alignment wrapText="1"/>
    </xf>
    <xf numFmtId="0" fontId="1" fillId="0" borderId="0" xfId="0" applyFont="1" applyAlignment="1">
      <alignment wrapText="1"/>
    </xf>
    <xf numFmtId="0" fontId="2" fillId="0" borderId="8" xfId="0" applyFont="1" applyBorder="1" applyAlignment="1">
      <alignment horizontal="left" vertical="center" wrapText="1" indent="1"/>
    </xf>
    <xf numFmtId="0" fontId="3" fillId="0" borderId="0" xfId="0" applyFont="1"/>
    <xf numFmtId="0" fontId="2" fillId="0" borderId="7" xfId="0" applyFont="1" applyBorder="1" applyAlignment="1">
      <alignment horizontal="left" wrapText="1" indent="1"/>
    </xf>
    <xf numFmtId="0" fontId="2" fillId="0" borderId="16" xfId="0" applyFont="1" applyBorder="1" applyAlignment="1">
      <alignment horizontal="left" indent="1"/>
    </xf>
    <xf numFmtId="0" fontId="2" fillId="0" borderId="7" xfId="0" applyFont="1" applyBorder="1" applyAlignment="1">
      <alignment horizontal="left" indent="1"/>
    </xf>
    <xf numFmtId="0" fontId="1" fillId="0" borderId="17" xfId="0" applyFont="1" applyBorder="1" applyAlignment="1">
      <alignment wrapText="1"/>
    </xf>
    <xf numFmtId="0" fontId="3" fillId="0" borderId="0" xfId="0" applyFont="1" applyAlignment="1">
      <alignment horizontal="center"/>
    </xf>
    <xf numFmtId="0" fontId="13" fillId="0" borderId="0" xfId="0" applyFont="1" applyAlignment="1">
      <alignment horizontal="left" vertical="center" wrapText="1"/>
    </xf>
    <xf numFmtId="0" fontId="2" fillId="0" borderId="0" xfId="0" applyFont="1" applyAlignment="1">
      <alignment vertical="center"/>
    </xf>
    <xf numFmtId="0" fontId="2" fillId="0" borderId="10" xfId="0" applyFont="1" applyBorder="1"/>
    <xf numFmtId="0" fontId="2" fillId="0" borderId="10" xfId="0" applyFont="1" applyBorder="1" applyAlignment="1">
      <alignment horizontal="center" wrapText="1"/>
    </xf>
    <xf numFmtId="0" fontId="2" fillId="0" borderId="0" xfId="0" applyFont="1" applyAlignment="1">
      <alignment horizontal="center" wrapText="1"/>
    </xf>
    <xf numFmtId="0" fontId="11" fillId="0" borderId="11" xfId="0" applyFont="1" applyBorder="1" applyAlignment="1">
      <alignment horizontal="left" indent="1"/>
    </xf>
    <xf numFmtId="0" fontId="11" fillId="0" borderId="0" xfId="0" applyFont="1" applyAlignment="1">
      <alignment horizontal="left" indent="1"/>
    </xf>
    <xf numFmtId="0" fontId="9" fillId="0" borderId="3" xfId="0" applyFont="1" applyBorder="1" applyAlignment="1">
      <alignment horizontal="left" indent="1"/>
    </xf>
    <xf numFmtId="0" fontId="9" fillId="0" borderId="0" xfId="0" applyFont="1" applyAlignment="1">
      <alignment horizontal="left" indent="1"/>
    </xf>
    <xf numFmtId="0" fontId="9" fillId="0" borderId="12" xfId="0" applyFont="1" applyBorder="1" applyAlignment="1">
      <alignment horizontal="left" indent="1"/>
    </xf>
    <xf numFmtId="0" fontId="9" fillId="0" borderId="14" xfId="0" applyFont="1" applyBorder="1" applyAlignment="1">
      <alignment horizontal="left" indent="1"/>
    </xf>
    <xf numFmtId="0" fontId="9" fillId="0" borderId="13" xfId="0" applyFont="1" applyBorder="1" applyAlignment="1">
      <alignment horizontal="left" indent="1"/>
    </xf>
    <xf numFmtId="0" fontId="2" fillId="0" borderId="14" xfId="0" applyFont="1" applyBorder="1" applyAlignment="1">
      <alignment horizontal="left" indent="1"/>
    </xf>
    <xf numFmtId="164" fontId="2" fillId="0" borderId="13" xfId="0" applyNumberFormat="1" applyFont="1" applyBorder="1" applyAlignment="1">
      <alignment horizontal="right" indent="1"/>
    </xf>
    <xf numFmtId="165" fontId="2" fillId="0" borderId="12" xfId="0" applyNumberFormat="1" applyFont="1" applyBorder="1"/>
    <xf numFmtId="165" fontId="2" fillId="0" borderId="0" xfId="0" applyNumberFormat="1" applyFont="1"/>
    <xf numFmtId="0" fontId="2" fillId="0" borderId="3" xfId="0" applyFont="1" applyBorder="1" applyAlignment="1">
      <alignment horizontal="left" indent="1"/>
    </xf>
    <xf numFmtId="164" fontId="2" fillId="0" borderId="12" xfId="0" applyNumberFormat="1" applyFont="1" applyBorder="1" applyAlignment="1">
      <alignment horizontal="right" indent="1"/>
    </xf>
    <xf numFmtId="164" fontId="2" fillId="0" borderId="12" xfId="0" applyNumberFormat="1" applyFont="1" applyBorder="1" applyAlignment="1">
      <alignment horizontal="right"/>
    </xf>
    <xf numFmtId="0" fontId="2" fillId="0" borderId="18" xfId="0" applyFont="1" applyBorder="1" applyAlignment="1">
      <alignment horizontal="left" indent="1"/>
    </xf>
    <xf numFmtId="165" fontId="2" fillId="0" borderId="9" xfId="0" applyNumberFormat="1" applyFont="1" applyBorder="1"/>
    <xf numFmtId="0" fontId="2" fillId="4" borderId="9" xfId="0" applyFont="1" applyFill="1" applyBorder="1" applyAlignment="1">
      <alignment horizontal="left" indent="1"/>
    </xf>
    <xf numFmtId="165" fontId="2" fillId="0" borderId="19" xfId="0" applyNumberFormat="1" applyFont="1" applyBorder="1"/>
    <xf numFmtId="164" fontId="14" fillId="3" borderId="8" xfId="0" applyNumberFormat="1" applyFont="1" applyFill="1" applyBorder="1" applyAlignment="1">
      <alignment horizontal="right" vertical="center" wrapText="1"/>
    </xf>
    <xf numFmtId="0" fontId="11" fillId="0" borderId="0" xfId="0" applyFont="1" applyAlignment="1">
      <alignment horizontal="center" vertical="center"/>
    </xf>
    <xf numFmtId="0" fontId="2" fillId="0" borderId="13" xfId="0" applyFont="1" applyBorder="1" applyAlignment="1">
      <alignment horizontal="left" wrapText="1" indent="1"/>
    </xf>
    <xf numFmtId="164" fontId="9" fillId="0" borderId="12" xfId="0" applyNumberFormat="1" applyFont="1" applyBorder="1" applyAlignment="1">
      <alignment horizontal="right" vertical="center" indent="1"/>
    </xf>
    <xf numFmtId="0" fontId="15" fillId="0" borderId="0" xfId="0" applyFont="1"/>
    <xf numFmtId="0" fontId="2" fillId="0" borderId="20" xfId="0" applyFont="1" applyBorder="1"/>
    <xf numFmtId="0" fontId="7" fillId="0" borderId="0" xfId="0" applyFont="1" applyAlignment="1">
      <alignment horizontal="left" wrapText="1"/>
    </xf>
    <xf numFmtId="0" fontId="1" fillId="0" borderId="6" xfId="0" applyFont="1" applyBorder="1" applyAlignment="1">
      <alignment vertical="center" wrapText="1"/>
    </xf>
    <xf numFmtId="0" fontId="2" fillId="0" borderId="0" xfId="0" applyFont="1" applyAlignment="1">
      <alignment horizontal="right" vertical="center"/>
    </xf>
    <xf numFmtId="0" fontId="1" fillId="0" borderId="8" xfId="0" applyFont="1" applyBorder="1" applyAlignment="1">
      <alignment horizontal="left" vertical="center" wrapText="1"/>
    </xf>
    <xf numFmtId="164" fontId="14" fillId="6" borderId="8" xfId="0" applyNumberFormat="1" applyFont="1" applyFill="1" applyBorder="1" applyAlignment="1">
      <alignment horizontal="center" vertical="center"/>
    </xf>
    <xf numFmtId="0" fontId="15" fillId="0" borderId="0" xfId="0" applyFont="1" applyAlignment="1">
      <alignment vertical="center" wrapText="1"/>
    </xf>
    <xf numFmtId="0" fontId="16" fillId="0" borderId="19" xfId="0" applyFont="1" applyBorder="1" applyAlignment="1">
      <alignment horizontal="justify" vertical="center" wrapText="1"/>
    </xf>
    <xf numFmtId="0" fontId="17" fillId="4"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9" fillId="0" borderId="20" xfId="0" applyFont="1" applyBorder="1" applyAlignment="1">
      <alignment horizontal="left" vertical="center"/>
    </xf>
    <xf numFmtId="164" fontId="20" fillId="4" borderId="18" xfId="0" quotePrefix="1" applyNumberFormat="1" applyFont="1" applyFill="1" applyBorder="1" applyAlignment="1">
      <alignment horizontal="justify" vertical="center"/>
    </xf>
    <xf numFmtId="164" fontId="1" fillId="6" borderId="23" xfId="0" quotePrefix="1" applyNumberFormat="1" applyFont="1" applyFill="1" applyBorder="1" applyAlignment="1">
      <alignment horizontal="center" vertical="center" wrapText="1"/>
    </xf>
    <xf numFmtId="164" fontId="20" fillId="4" borderId="24" xfId="0" quotePrefix="1" applyNumberFormat="1" applyFont="1" applyFill="1" applyBorder="1" applyAlignment="1">
      <alignment horizontal="justify" vertical="center"/>
    </xf>
    <xf numFmtId="0" fontId="21" fillId="0" borderId="25" xfId="0" applyFont="1" applyBorder="1" applyAlignment="1">
      <alignment horizontal="left" vertical="center"/>
    </xf>
    <xf numFmtId="0" fontId="22" fillId="4" borderId="8" xfId="0" applyFont="1" applyFill="1" applyBorder="1" applyAlignment="1">
      <alignment wrapText="1"/>
    </xf>
    <xf numFmtId="0" fontId="16" fillId="0" borderId="0" xfId="0" applyFont="1" applyAlignment="1">
      <alignment horizontal="left" vertical="center"/>
    </xf>
    <xf numFmtId="0" fontId="16" fillId="0" borderId="0" xfId="0" applyFont="1" applyAlignment="1">
      <alignment horizontal="left" vertical="center" wrapText="1"/>
    </xf>
    <xf numFmtId="0" fontId="23" fillId="0" borderId="0" xfId="0" applyFont="1" applyAlignment="1">
      <alignment vertical="top"/>
    </xf>
    <xf numFmtId="0" fontId="20" fillId="0" borderId="0" xfId="0" applyFont="1" applyAlignment="1">
      <alignment wrapText="1"/>
    </xf>
    <xf numFmtId="0" fontId="24" fillId="0" borderId="0" xfId="0" applyFont="1"/>
    <xf numFmtId="0" fontId="2" fillId="0" borderId="11" xfId="0" applyFont="1" applyBorder="1" applyAlignment="1">
      <alignment horizontal="right" vertical="center" wrapText="1" indent="1"/>
    </xf>
    <xf numFmtId="0" fontId="2" fillId="6" borderId="7" xfId="0" applyFont="1" applyFill="1" applyBorder="1" applyAlignment="1">
      <alignment horizontal="right" vertical="center" wrapText="1" indent="1"/>
    </xf>
    <xf numFmtId="0" fontId="7" fillId="0" borderId="0" xfId="0" applyFont="1" applyAlignment="1">
      <alignment vertical="top" wrapText="1"/>
    </xf>
    <xf numFmtId="0" fontId="2" fillId="0" borderId="18" xfId="0" applyFont="1" applyBorder="1" applyAlignment="1">
      <alignment horizontal="left" vertical="center" wrapText="1" indent="1"/>
    </xf>
    <xf numFmtId="0" fontId="2" fillId="0" borderId="20" xfId="0" applyFont="1" applyBorder="1" applyAlignment="1">
      <alignment horizontal="right" vertical="center" wrapText="1" indent="1"/>
    </xf>
    <xf numFmtId="0" fontId="2" fillId="6" borderId="18" xfId="0" applyFont="1" applyFill="1" applyBorder="1" applyAlignment="1">
      <alignment horizontal="right" vertical="center" wrapText="1" indent="1"/>
    </xf>
    <xf numFmtId="0" fontId="2" fillId="0" borderId="9" xfId="0" applyFont="1" applyBorder="1" applyAlignment="1">
      <alignment horizontal="left" vertical="center" wrapText="1" indent="1"/>
    </xf>
    <xf numFmtId="0" fontId="2" fillId="0" borderId="15" xfId="0" applyFont="1" applyBorder="1" applyAlignment="1">
      <alignment horizontal="right" vertical="center" wrapText="1" indent="1"/>
    </xf>
    <xf numFmtId="0" fontId="2" fillId="6" borderId="9" xfId="0" applyFont="1" applyFill="1" applyBorder="1" applyAlignment="1">
      <alignment horizontal="right" vertical="center" wrapText="1" indent="1"/>
    </xf>
    <xf numFmtId="0" fontId="1" fillId="0" borderId="8" xfId="0" applyFont="1" applyBorder="1" applyAlignment="1">
      <alignment horizontal="left" vertical="center"/>
    </xf>
    <xf numFmtId="0" fontId="2" fillId="4" borderId="8" xfId="0" applyFont="1" applyFill="1" applyBorder="1" applyAlignment="1">
      <alignment wrapText="1"/>
    </xf>
    <xf numFmtId="0" fontId="2" fillId="6" borderId="8" xfId="0" applyFont="1" applyFill="1" applyBorder="1" applyAlignment="1">
      <alignment wrapText="1"/>
    </xf>
    <xf numFmtId="0" fontId="8" fillId="0" borderId="0" xfId="0" applyFont="1" applyAlignment="1">
      <alignment horizontal="center"/>
    </xf>
    <xf numFmtId="0" fontId="2" fillId="0" borderId="7" xfId="0" applyFont="1" applyBorder="1" applyAlignment="1">
      <alignment horizontal="right"/>
    </xf>
    <xf numFmtId="164" fontId="9" fillId="0" borderId="12" xfId="0" applyNumberFormat="1" applyFont="1" applyBorder="1" applyAlignment="1">
      <alignment horizontal="right"/>
    </xf>
    <xf numFmtId="0" fontId="25" fillId="0" borderId="0" xfId="0" applyFont="1" applyAlignment="1">
      <alignment horizontal="center" wrapText="1"/>
    </xf>
    <xf numFmtId="0" fontId="2" fillId="7" borderId="3" xfId="0" applyFont="1" applyFill="1" applyBorder="1" applyAlignment="1">
      <alignment horizontal="left" vertical="center" wrapText="1" indent="1"/>
    </xf>
    <xf numFmtId="164" fontId="9" fillId="0" borderId="13" xfId="0" applyNumberFormat="1" applyFont="1" applyBorder="1" applyAlignment="1">
      <alignment horizontal="right"/>
    </xf>
    <xf numFmtId="0" fontId="7" fillId="0" borderId="0" xfId="0" applyFont="1" applyAlignment="1">
      <alignment horizontal="left" vertical="top" wrapText="1"/>
    </xf>
    <xf numFmtId="164" fontId="9" fillId="6" borderId="8" xfId="0" applyNumberFormat="1" applyFont="1" applyFill="1" applyBorder="1" applyAlignment="1">
      <alignment horizontal="right" vertical="center"/>
    </xf>
    <xf numFmtId="0" fontId="9" fillId="0" borderId="13" xfId="0" applyFont="1" applyBorder="1" applyAlignment="1">
      <alignment horizontal="right" indent="1"/>
    </xf>
    <xf numFmtId="0" fontId="1" fillId="0" borderId="0" xfId="0" quotePrefix="1" applyFont="1"/>
    <xf numFmtId="0" fontId="2" fillId="0" borderId="7" xfId="0" quotePrefix="1" applyFont="1" applyBorder="1" applyAlignment="1">
      <alignment horizontal="left" wrapText="1" indent="1"/>
    </xf>
    <xf numFmtId="0" fontId="2" fillId="0" borderId="12" xfId="0" quotePrefix="1" applyFont="1" applyBorder="1" applyAlignment="1">
      <alignment horizontal="left" wrapText="1" indent="1"/>
    </xf>
    <xf numFmtId="164" fontId="9" fillId="0" borderId="9" xfId="0" applyNumberFormat="1" applyFont="1" applyBorder="1" applyAlignment="1">
      <alignment horizontal="right"/>
    </xf>
    <xf numFmtId="0" fontId="9" fillId="0" borderId="16" xfId="0" applyFont="1" applyBorder="1" applyAlignment="1">
      <alignment horizontal="right" indent="1"/>
    </xf>
    <xf numFmtId="0" fontId="9" fillId="0" borderId="16" xfId="0" applyFont="1" applyBorder="1" applyAlignment="1">
      <alignment horizontal="right" wrapText="1" indent="1"/>
    </xf>
    <xf numFmtId="0" fontId="7" fillId="0" borderId="6" xfId="0" applyFont="1" applyBorder="1" applyAlignment="1">
      <alignment horizontal="left" vertical="center" wrapText="1"/>
    </xf>
    <xf numFmtId="164" fontId="9" fillId="0" borderId="7" xfId="0" applyNumberFormat="1" applyFont="1" applyBorder="1" applyAlignment="1">
      <alignment horizontal="right"/>
    </xf>
    <xf numFmtId="0" fontId="1" fillId="0" borderId="24" xfId="0" applyFont="1" applyBorder="1" applyAlignment="1">
      <alignment vertical="center" wrapText="1"/>
    </xf>
    <xf numFmtId="0" fontId="1" fillId="0" borderId="0" xfId="0" quotePrefix="1" applyFont="1" applyAlignment="1">
      <alignment vertical="center"/>
    </xf>
    <xf numFmtId="164" fontId="1" fillId="0" borderId="0" xfId="0" applyNumberFormat="1" applyFont="1" applyAlignment="1">
      <alignment horizontal="right" vertical="center"/>
    </xf>
    <xf numFmtId="0" fontId="1" fillId="0" borderId="0" xfId="0" quotePrefix="1" applyFont="1" applyAlignment="1">
      <alignment wrapText="1"/>
    </xf>
    <xf numFmtId="0" fontId="11" fillId="0" borderId="0" xfId="0" applyFont="1"/>
    <xf numFmtId="0" fontId="11" fillId="0" borderId="0" xfId="0" applyFont="1" applyAlignment="1">
      <alignment vertical="center"/>
    </xf>
    <xf numFmtId="0" fontId="1" fillId="0" borderId="17" xfId="0" applyFont="1" applyBorder="1" applyAlignment="1">
      <alignment wrapText="1"/>
    </xf>
    <xf numFmtId="0" fontId="2" fillId="4" borderId="0" xfId="0" applyFont="1" applyFill="1" applyAlignment="1">
      <alignment wrapText="1"/>
    </xf>
    <xf numFmtId="165" fontId="2" fillId="0" borderId="12" xfId="0" applyNumberFormat="1" applyFont="1" applyBorder="1" applyAlignment="1">
      <alignment horizontal="left" vertical="center" wrapText="1" indent="1"/>
    </xf>
    <xf numFmtId="165" fontId="2" fillId="0" borderId="13" xfId="0" applyNumberFormat="1" applyFont="1" applyBorder="1" applyAlignment="1">
      <alignment horizontal="left" indent="1"/>
    </xf>
    <xf numFmtId="165" fontId="2" fillId="0" borderId="13" xfId="0" applyNumberFormat="1" applyFont="1" applyBorder="1" applyAlignment="1">
      <alignment horizontal="left" vertical="center" wrapText="1" indent="1"/>
    </xf>
    <xf numFmtId="165" fontId="2" fillId="0" borderId="12" xfId="0" applyNumberFormat="1" applyFont="1" applyBorder="1" applyAlignment="1">
      <alignment horizontal="left" indent="1"/>
    </xf>
    <xf numFmtId="0" fontId="11" fillId="0" borderId="7" xfId="0" applyFont="1" applyBorder="1" applyAlignment="1">
      <alignment horizontal="left" indent="1"/>
    </xf>
    <xf numFmtId="0" fontId="2" fillId="0" borderId="23" xfId="0" applyFont="1" applyBorder="1" applyAlignment="1">
      <alignment horizontal="center" wrapText="1"/>
    </xf>
    <xf numFmtId="0" fontId="3" fillId="0" borderId="26" xfId="0" applyFont="1" applyBorder="1" applyAlignment="1">
      <alignment horizontal="left" wrapText="1"/>
    </xf>
    <xf numFmtId="0" fontId="26" fillId="0" borderId="8" xfId="0" applyFont="1" applyBorder="1" applyAlignment="1">
      <alignment horizontal="left"/>
    </xf>
    <xf numFmtId="0" fontId="12" fillId="0" borderId="0" xfId="0" applyFont="1" applyAlignment="1">
      <alignment horizontal="left"/>
    </xf>
    <xf numFmtId="0" fontId="20" fillId="0" borderId="0" xfId="0" applyFont="1" applyAlignment="1">
      <alignment vertical="center" wrapText="1"/>
    </xf>
    <xf numFmtId="164" fontId="14" fillId="6" borderId="26" xfId="0" applyNumberFormat="1" applyFont="1" applyFill="1" applyBorder="1" applyAlignment="1">
      <alignment horizontal="justify" vertical="center"/>
    </xf>
    <xf numFmtId="0" fontId="27" fillId="0" borderId="0" xfId="0" applyFont="1" applyAlignment="1">
      <alignment horizontal="center" wrapText="1"/>
    </xf>
    <xf numFmtId="0" fontId="1" fillId="0" borderId="26" xfId="0" applyFont="1" applyBorder="1" applyAlignment="1">
      <alignment vertical="center" wrapText="1"/>
    </xf>
    <xf numFmtId="164" fontId="2" fillId="0" borderId="0" xfId="0" applyNumberFormat="1" applyFont="1" applyAlignment="1">
      <alignment horizontal="right" vertical="center"/>
    </xf>
    <xf numFmtId="0" fontId="9" fillId="4" borderId="8" xfId="0" applyFont="1" applyFill="1" applyBorder="1" applyAlignment="1">
      <alignment horizontal="right" wrapText="1"/>
    </xf>
    <xf numFmtId="0" fontId="2" fillId="5" borderId="15" xfId="0" applyFont="1" applyFill="1" applyBorder="1" applyAlignment="1">
      <alignment vertical="center" wrapText="1"/>
    </xf>
    <xf numFmtId="0" fontId="2" fillId="0" borderId="14" xfId="0" applyFont="1" applyBorder="1"/>
    <xf numFmtId="0" fontId="2" fillId="0" borderId="3" xfId="0" applyFont="1" applyBorder="1"/>
    <xf numFmtId="0" fontId="2" fillId="0" borderId="11" xfId="0" applyFont="1" applyBorder="1"/>
    <xf numFmtId="0" fontId="7" fillId="0" borderId="0" xfId="0" applyFont="1" applyAlignment="1">
      <alignment horizontal="justify" vertical="top" wrapText="1"/>
    </xf>
    <xf numFmtId="0" fontId="2" fillId="5" borderId="12" xfId="0" applyFont="1" applyFill="1" applyBorder="1"/>
    <xf numFmtId="0" fontId="2" fillId="0" borderId="12" xfId="0" applyFont="1" applyBorder="1"/>
    <xf numFmtId="0" fontId="2" fillId="0" borderId="7" xfId="0" applyFont="1" applyBorder="1"/>
    <xf numFmtId="0" fontId="1" fillId="0" borderId="0" xfId="0" applyFont="1" applyAlignment="1">
      <alignment horizontal="left" wrapText="1" indent="1"/>
    </xf>
    <xf numFmtId="0" fontId="9" fillId="4" borderId="8" xfId="0" applyFont="1" applyFill="1" applyBorder="1" applyAlignment="1">
      <alignment horizontal="right" vertical="center" wrapText="1" indent="1"/>
    </xf>
    <xf numFmtId="0" fontId="9" fillId="0" borderId="8" xfId="0" applyFont="1" applyBorder="1" applyAlignment="1">
      <alignment horizontal="right" vertical="center" wrapText="1" indent="1"/>
    </xf>
    <xf numFmtId="0" fontId="2" fillId="5" borderId="3" xfId="0" applyFont="1" applyFill="1" applyBorder="1" applyAlignment="1">
      <alignment vertical="center" wrapText="1"/>
    </xf>
    <xf numFmtId="0" fontId="2" fillId="0" borderId="13" xfId="0" applyFont="1" applyBorder="1" applyAlignment="1">
      <alignment horizontal="center"/>
    </xf>
    <xf numFmtId="0" fontId="2" fillId="0" borderId="3" xfId="0" applyFont="1" applyBorder="1" applyAlignment="1">
      <alignment vertical="center" wrapText="1"/>
    </xf>
    <xf numFmtId="0" fontId="2" fillId="0" borderId="11" xfId="0" applyFont="1" applyBorder="1" applyAlignment="1">
      <alignment vertical="center" wrapText="1"/>
    </xf>
    <xf numFmtId="0" fontId="1" fillId="0" borderId="17" xfId="0" applyFont="1" applyBorder="1" applyAlignment="1">
      <alignment horizontal="left" vertical="center" wrapText="1" indent="1"/>
    </xf>
    <xf numFmtId="0" fontId="2" fillId="0" borderId="0" xfId="0" applyFont="1" applyAlignment="1">
      <alignment horizontal="left" vertical="center" wrapText="1" indent="4"/>
    </xf>
    <xf numFmtId="0" fontId="9" fillId="0" borderId="12" xfId="0" applyFont="1" applyBorder="1" applyAlignment="1">
      <alignment horizontal="right"/>
    </xf>
    <xf numFmtId="0" fontId="2" fillId="0" borderId="7" xfId="0" applyFont="1" applyBorder="1" applyAlignment="1">
      <alignment horizontal="right" indent="1"/>
    </xf>
    <xf numFmtId="0" fontId="26" fillId="0" borderId="0" xfId="0" applyFont="1" applyAlignment="1">
      <alignment horizontal="left"/>
    </xf>
    <xf numFmtId="0" fontId="2" fillId="0" borderId="8" xfId="0" applyFont="1" applyBorder="1" applyAlignment="1">
      <alignment horizontal="center" vertical="center" wrapText="1"/>
    </xf>
    <xf numFmtId="0" fontId="21" fillId="0" borderId="8" xfId="0" applyFont="1" applyBorder="1" applyAlignment="1">
      <alignment horizontal="left" vertical="center"/>
    </xf>
    <xf numFmtId="0" fontId="2" fillId="0" borderId="0" xfId="0" applyFont="1" applyAlignment="1">
      <alignment horizontal="center" vertical="center"/>
    </xf>
    <xf numFmtId="166" fontId="28" fillId="0" borderId="0" xfId="0" applyNumberFormat="1" applyFont="1" applyAlignment="1">
      <alignment horizontal="center" vertical="center"/>
    </xf>
    <xf numFmtId="164" fontId="14" fillId="6" borderId="26" xfId="0" quotePrefix="1" applyNumberFormat="1" applyFont="1" applyFill="1" applyBorder="1" applyAlignment="1">
      <alignment horizontal="center" vertical="center" wrapText="1"/>
    </xf>
    <xf numFmtId="164" fontId="1" fillId="4" borderId="8" xfId="0" quotePrefix="1" applyNumberFormat="1" applyFont="1" applyFill="1" applyBorder="1" applyAlignment="1">
      <alignment horizontal="center" vertical="center" wrapText="1"/>
    </xf>
    <xf numFmtId="164" fontId="29" fillId="0" borderId="0" xfId="0" applyNumberFormat="1" applyFont="1" applyAlignment="1">
      <alignment horizontal="center" vertical="center"/>
    </xf>
    <xf numFmtId="0" fontId="17" fillId="0" borderId="0" xfId="0" applyFont="1" applyAlignment="1">
      <alignment horizontal="center" wrapText="1"/>
    </xf>
    <xf numFmtId="0" fontId="30" fillId="0" borderId="0" xfId="0" applyFont="1" applyAlignment="1">
      <alignment horizontal="left" vertical="center"/>
    </xf>
    <xf numFmtId="0" fontId="31"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1" fillId="0" borderId="8" xfId="0" applyFont="1" applyBorder="1" applyAlignment="1">
      <alignment horizontal="center" vertical="center" wrapText="1"/>
    </xf>
    <xf numFmtId="0" fontId="1" fillId="7" borderId="8" xfId="0" applyFont="1" applyFill="1" applyBorder="1" applyAlignment="1">
      <alignment horizontal="center" vertical="center" wrapText="1"/>
    </xf>
    <xf numFmtId="0" fontId="3" fillId="0" borderId="0" xfId="0" applyFont="1" applyAlignment="1">
      <alignment horizontal="left" vertical="top"/>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32" fillId="7" borderId="8" xfId="0" applyFont="1" applyFill="1" applyBorder="1" applyAlignment="1">
      <alignment horizontal="left" vertical="center"/>
    </xf>
    <xf numFmtId="0" fontId="9" fillId="3" borderId="8" xfId="0" applyFont="1" applyFill="1" applyBorder="1" applyAlignment="1">
      <alignment horizontal="center" vertical="center" wrapTex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1" fillId="0" borderId="0" xfId="0" applyFont="1" applyAlignment="1">
      <alignment horizontal="left" vertical="center" wrapText="1" indent="1"/>
    </xf>
    <xf numFmtId="0" fontId="2" fillId="0" borderId="8" xfId="0" applyFont="1" applyBorder="1" applyAlignment="1">
      <alignment horizontal="center" vertical="center"/>
    </xf>
    <xf numFmtId="0" fontId="9" fillId="0" borderId="7" xfId="0" applyFont="1" applyBorder="1" applyAlignment="1">
      <alignment horizontal="center" vertical="center"/>
    </xf>
    <xf numFmtId="0" fontId="9" fillId="3" borderId="11" xfId="0" applyFont="1" applyFill="1" applyBorder="1" applyAlignment="1">
      <alignment horizontal="center" vertical="center" wrapText="1"/>
    </xf>
    <xf numFmtId="0" fontId="2" fillId="0" borderId="29" xfId="0" applyFont="1" applyBorder="1" applyAlignment="1">
      <alignment horizontal="left" vertical="center" wrapText="1" indent="1"/>
    </xf>
    <xf numFmtId="0" fontId="9" fillId="0" borderId="24" xfId="0" applyFont="1" applyBorder="1" applyAlignment="1">
      <alignment horizontal="center" vertical="center"/>
    </xf>
    <xf numFmtId="0" fontId="2" fillId="0" borderId="27" xfId="0" applyFont="1" applyBorder="1" applyAlignment="1">
      <alignment horizontal="left" vertical="center" indent="1"/>
    </xf>
    <xf numFmtId="0" fontId="2" fillId="0" borderId="4" xfId="0" applyFont="1" applyBorder="1" applyAlignment="1">
      <alignment horizontal="left" vertical="center" wrapText="1" indent="1"/>
    </xf>
    <xf numFmtId="0" fontId="9" fillId="0" borderId="8" xfId="0" applyFont="1" applyBorder="1" applyAlignment="1">
      <alignment horizontal="center" vertical="center"/>
    </xf>
    <xf numFmtId="0" fontId="2" fillId="0" borderId="22" xfId="0" applyFont="1" applyBorder="1" applyAlignment="1">
      <alignment horizontal="left" vertical="center" wrapText="1" indent="1"/>
    </xf>
    <xf numFmtId="0" fontId="2" fillId="0" borderId="30" xfId="0" applyFont="1" applyBorder="1" applyAlignment="1">
      <alignment horizontal="left" vertical="center" wrapText="1" indent="2"/>
    </xf>
    <xf numFmtId="0" fontId="9" fillId="0" borderId="16" xfId="0" applyFont="1" applyBorder="1" applyAlignment="1">
      <alignment horizontal="center" vertical="center"/>
    </xf>
    <xf numFmtId="0" fontId="2" fillId="0" borderId="4" xfId="0" applyFont="1" applyBorder="1" applyAlignment="1">
      <alignment horizontal="left" vertical="center" wrapText="1" indent="2"/>
    </xf>
    <xf numFmtId="0" fontId="9" fillId="0" borderId="12" xfId="0" applyFont="1" applyBorder="1" applyAlignment="1">
      <alignment horizontal="center" vertical="center"/>
    </xf>
    <xf numFmtId="0" fontId="2" fillId="0" borderId="29" xfId="0" applyFont="1" applyBorder="1" applyAlignment="1">
      <alignment horizontal="left" vertical="center" wrapText="1" indent="2"/>
    </xf>
    <xf numFmtId="0" fontId="9" fillId="0" borderId="9" xfId="0" applyFont="1" applyBorder="1" applyAlignment="1">
      <alignment horizontal="center" vertical="center"/>
    </xf>
    <xf numFmtId="0" fontId="2" fillId="5" borderId="23" xfId="0" applyFont="1" applyFill="1" applyBorder="1" applyAlignment="1">
      <alignment horizontal="left" vertical="center" wrapText="1" indent="1"/>
    </xf>
    <xf numFmtId="0" fontId="2" fillId="0" borderId="0" xfId="0" applyFont="1" applyAlignment="1">
      <alignment wrapText="1"/>
    </xf>
    <xf numFmtId="0" fontId="1" fillId="0" borderId="0" xfId="0" applyFont="1" applyAlignment="1">
      <alignment horizontal="left" vertical="center" wrapText="1"/>
    </xf>
    <xf numFmtId="0" fontId="9" fillId="0" borderId="0" xfId="0" applyFont="1" applyAlignment="1">
      <alignment horizontal="center" vertical="center"/>
    </xf>
    <xf numFmtId="0" fontId="33" fillId="0" borderId="0" xfId="0" applyFont="1" applyAlignment="1">
      <alignment horizontal="left" vertical="justify"/>
    </xf>
    <xf numFmtId="0" fontId="1" fillId="0" borderId="10" xfId="0" applyFont="1" applyBorder="1"/>
    <xf numFmtId="0" fontId="11" fillId="0" borderId="10" xfId="0" applyFont="1" applyBorder="1" applyAlignment="1">
      <alignment horizontal="center"/>
    </xf>
    <xf numFmtId="0" fontId="9" fillId="0" borderId="7" xfId="0" applyFont="1" applyBorder="1" applyAlignment="1">
      <alignment horizontal="center"/>
    </xf>
    <xf numFmtId="0" fontId="9" fillId="3" borderId="7" xfId="0" applyFont="1" applyFill="1" applyBorder="1" applyAlignment="1">
      <alignment horizontal="center" wrapText="1"/>
    </xf>
    <xf numFmtId="0" fontId="9" fillId="0" borderId="16" xfId="0" applyFont="1" applyBorder="1" applyAlignment="1">
      <alignment horizontal="center"/>
    </xf>
    <xf numFmtId="0" fontId="9" fillId="0" borderId="12" xfId="0" applyFont="1" applyBorder="1" applyAlignment="1">
      <alignment horizontal="center"/>
    </xf>
    <xf numFmtId="0" fontId="9" fillId="0" borderId="12" xfId="0" applyFont="1" applyBorder="1" applyAlignment="1">
      <alignment horizontal="center"/>
    </xf>
    <xf numFmtId="0" fontId="9" fillId="3" borderId="8" xfId="0" applyFont="1" applyFill="1" applyBorder="1" applyAlignment="1">
      <alignment horizontal="center" wrapText="1"/>
    </xf>
    <xf numFmtId="0" fontId="1" fillId="0" borderId="23" xfId="0" applyFont="1" applyBorder="1" applyAlignment="1">
      <alignment horizontal="center" wrapText="1"/>
    </xf>
    <xf numFmtId="0" fontId="9" fillId="3" borderId="8" xfId="0" applyFont="1" applyFill="1" applyBorder="1" applyAlignment="1">
      <alignment horizontal="center"/>
    </xf>
    <xf numFmtId="0" fontId="2" fillId="0" borderId="0" xfId="0" applyFont="1" applyAlignment="1">
      <alignment horizontal="right"/>
    </xf>
    <xf numFmtId="0" fontId="2" fillId="0" borderId="0" xfId="0" applyFont="1" applyAlignment="1">
      <alignment horizontal="right"/>
    </xf>
    <xf numFmtId="0" fontId="1" fillId="0" borderId="0" xfId="0" applyFont="1" applyAlignment="1">
      <alignment horizontal="right"/>
    </xf>
    <xf numFmtId="0" fontId="2" fillId="0" borderId="0" xfId="0" applyFont="1"/>
    <xf numFmtId="0" fontId="2" fillId="0" borderId="0" xfId="0" applyFont="1"/>
    <xf numFmtId="0" fontId="34" fillId="0" borderId="0" xfId="0" applyFont="1"/>
    <xf numFmtId="0" fontId="3" fillId="0" borderId="0" xfId="0" applyFont="1" applyAlignment="1">
      <alignment horizontal="left" wrapText="1"/>
    </xf>
    <xf numFmtId="0" fontId="2" fillId="0" borderId="0" xfId="0" applyFont="1" applyAlignment="1">
      <alignment vertical="center" wrapText="1"/>
    </xf>
    <xf numFmtId="0" fontId="1" fillId="0" borderId="0" xfId="0" applyFont="1" applyAlignment="1">
      <alignment horizontal="center" vertical="center" wrapText="1"/>
    </xf>
    <xf numFmtId="0" fontId="2" fillId="0" borderId="17" xfId="0" applyFont="1" applyBorder="1" applyAlignment="1">
      <alignment horizontal="center"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15" xfId="0" applyFont="1" applyBorder="1" applyAlignment="1">
      <alignment horizontal="center" vertical="center"/>
    </xf>
    <xf numFmtId="0" fontId="1" fillId="0" borderId="23" xfId="0" applyFont="1" applyBorder="1" applyAlignment="1">
      <alignment vertical="center" wrapText="1"/>
    </xf>
    <xf numFmtId="0" fontId="9" fillId="3" borderId="26" xfId="0" applyFont="1" applyFill="1" applyBorder="1" applyAlignment="1">
      <alignment horizontal="center" vertical="center" wrapText="1"/>
    </xf>
    <xf numFmtId="0" fontId="34" fillId="0" borderId="0" xfId="0" applyFont="1" applyAlignment="1">
      <alignment vertical="center"/>
    </xf>
    <xf numFmtId="0" fontId="3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xf numFmtId="0" fontId="1" fillId="7" borderId="8" xfId="0" applyFont="1" applyFill="1" applyBorder="1" applyAlignment="1">
      <alignment horizontal="left" vertical="center" indent="1"/>
    </xf>
    <xf numFmtId="0" fontId="9" fillId="3" borderId="8" xfId="0" applyFont="1" applyFill="1" applyBorder="1" applyAlignment="1">
      <alignment horizontal="center" vertical="center" wrapText="1"/>
    </xf>
    <xf numFmtId="0" fontId="33" fillId="0" borderId="0" xfId="0" applyFont="1" applyAlignment="1">
      <alignment vertical="top" wrapText="1"/>
    </xf>
    <xf numFmtId="0" fontId="2" fillId="0" borderId="10" xfId="0" applyFont="1" applyBorder="1" applyAlignment="1">
      <alignment horizontal="left" vertical="center" indent="1"/>
    </xf>
    <xf numFmtId="0" fontId="11" fillId="0" borderId="10" xfId="0" applyFont="1" applyBorder="1" applyAlignment="1">
      <alignment horizontal="right" vertical="center"/>
    </xf>
    <xf numFmtId="0" fontId="1" fillId="0" borderId="10" xfId="0" applyFont="1" applyBorder="1" applyAlignment="1">
      <alignment horizontal="right" vertical="center"/>
    </xf>
    <xf numFmtId="0" fontId="1" fillId="0" borderId="0" xfId="0" applyFont="1" applyAlignment="1">
      <alignment horizontal="right" vertical="center"/>
    </xf>
    <xf numFmtId="0" fontId="2" fillId="0" borderId="30" xfId="0" applyFont="1" applyBorder="1" applyAlignment="1">
      <alignment horizontal="left" vertical="center" indent="1"/>
    </xf>
    <xf numFmtId="0" fontId="9" fillId="4" borderId="16" xfId="0" applyFont="1" applyFill="1" applyBorder="1" applyAlignment="1">
      <alignment horizontal="center" vertical="center" wrapText="1"/>
    </xf>
    <xf numFmtId="0" fontId="2" fillId="0" borderId="4" xfId="0" applyFont="1" applyBorder="1" applyAlignment="1">
      <alignment horizontal="left" vertical="center" indent="1"/>
    </xf>
    <xf numFmtId="0" fontId="2" fillId="0" borderId="31" xfId="0" applyFont="1" applyBorder="1" applyAlignment="1">
      <alignment horizontal="left" vertical="center" indent="1"/>
    </xf>
    <xf numFmtId="0" fontId="9" fillId="4" borderId="24" xfId="0" applyFont="1" applyFill="1" applyBorder="1" applyAlignment="1">
      <alignment horizontal="center" vertical="center" wrapText="1"/>
    </xf>
    <xf numFmtId="0" fontId="3" fillId="0" borderId="0" xfId="0" applyFont="1" applyAlignment="1">
      <alignment horizontal="left" vertical="justify"/>
    </xf>
    <xf numFmtId="0" fontId="2" fillId="0" borderId="7"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9" xfId="0" quotePrefix="1" applyFont="1" applyBorder="1" applyAlignment="1">
      <alignment horizontal="left" vertical="center" wrapText="1" indent="1"/>
    </xf>
    <xf numFmtId="0" fontId="2" fillId="5" borderId="9" xfId="0" quotePrefix="1" applyFont="1" applyFill="1" applyBorder="1" applyAlignment="1">
      <alignment horizontal="left" vertical="center" wrapText="1" indent="1"/>
    </xf>
    <xf numFmtId="0" fontId="9" fillId="0" borderId="8" xfId="0" applyFont="1" applyBorder="1" applyAlignment="1">
      <alignment horizontal="center" vertical="center" wrapText="1"/>
    </xf>
    <xf numFmtId="0" fontId="3" fillId="0" borderId="0" xfId="0" applyFont="1" applyAlignment="1">
      <alignment horizontal="left" vertical="center" wrapText="1"/>
    </xf>
    <xf numFmtId="0" fontId="2" fillId="6" borderId="0" xfId="0" applyFont="1" applyFill="1"/>
    <xf numFmtId="0" fontId="9" fillId="0" borderId="0" xfId="0" applyFont="1" applyAlignment="1">
      <alignment horizontal="center" vertical="center" wrapText="1"/>
    </xf>
    <xf numFmtId="0" fontId="2" fillId="6" borderId="0" xfId="0" applyFont="1" applyFill="1" applyAlignment="1">
      <alignment horizontal="left"/>
    </xf>
    <xf numFmtId="0" fontId="2" fillId="6" borderId="0" xfId="0" applyFont="1" applyFill="1" applyAlignment="1">
      <alignment horizontal="right"/>
    </xf>
    <xf numFmtId="0" fontId="9" fillId="6" borderId="0" xfId="0" applyFont="1" applyFill="1" applyAlignment="1">
      <alignment horizontal="center" vertical="center" wrapText="1"/>
    </xf>
    <xf numFmtId="0" fontId="1" fillId="0" borderId="0" xfId="0" applyFont="1" applyAlignment="1">
      <alignment vertical="top"/>
    </xf>
    <xf numFmtId="0" fontId="2" fillId="0" borderId="0" xfId="0" applyFont="1" applyAlignment="1">
      <alignment vertical="top" wrapText="1"/>
    </xf>
    <xf numFmtId="0" fontId="33" fillId="0" borderId="0" xfId="0" applyFont="1"/>
    <xf numFmtId="0" fontId="36" fillId="0" borderId="0" xfId="0" applyFont="1"/>
    <xf numFmtId="0" fontId="33" fillId="0" borderId="0" xfId="0" applyFont="1" applyAlignment="1">
      <alignment horizontal="right"/>
    </xf>
    <xf numFmtId="0" fontId="37" fillId="0" borderId="0" xfId="0" applyFont="1" applyAlignment="1">
      <alignment horizontal="right" vertical="center" wrapText="1"/>
    </xf>
    <xf numFmtId="0" fontId="2" fillId="0" borderId="0" xfId="0" applyFont="1" applyAlignment="1">
      <alignment horizontal="justify" vertical="center" wrapText="1"/>
    </xf>
    <xf numFmtId="0" fontId="38" fillId="0" borderId="0" xfId="0" applyFont="1"/>
    <xf numFmtId="0" fontId="17" fillId="0" borderId="0" xfId="0" applyFont="1"/>
    <xf numFmtId="0" fontId="33" fillId="0" borderId="0" xfId="0" applyFont="1" applyAlignment="1">
      <alignment horizontal="center" vertical="center" wrapText="1"/>
    </xf>
    <xf numFmtId="0" fontId="39" fillId="0" borderId="0" xfId="0" applyFont="1"/>
    <xf numFmtId="0" fontId="40" fillId="0" borderId="0" xfId="0" applyFont="1"/>
    <xf numFmtId="0" fontId="17" fillId="0" borderId="0" xfId="0" applyFont="1" applyAlignment="1">
      <alignment horizontal="left" wrapText="1"/>
    </xf>
    <xf numFmtId="0" fontId="40" fillId="0" borderId="0" xfId="0" applyFont="1" applyAlignment="1">
      <alignment wrapText="1"/>
    </xf>
    <xf numFmtId="0" fontId="41" fillId="0" borderId="0" xfId="0" applyFont="1"/>
    <xf numFmtId="0" fontId="26" fillId="0" borderId="0" xfId="0" applyFont="1"/>
    <xf numFmtId="0" fontId="42" fillId="0" borderId="0" xfId="0" applyFont="1"/>
    <xf numFmtId="0" fontId="43" fillId="0" borderId="0" xfId="0" applyFont="1" applyAlignment="1">
      <alignment vertical="top" wrapText="1"/>
    </xf>
    <xf numFmtId="0" fontId="44" fillId="0" borderId="0" xfId="0" applyFont="1" applyAlignment="1">
      <alignment horizontal="left" vertical="top" wrapText="1"/>
    </xf>
    <xf numFmtId="0" fontId="2" fillId="0" borderId="0" xfId="0" applyFont="1" applyAlignment="1">
      <alignment horizontal="left" vertical="top"/>
    </xf>
    <xf numFmtId="0" fontId="5" fillId="0" borderId="1" xfId="0" applyFont="1" applyBorder="1" applyAlignment="1">
      <alignment vertical="top"/>
    </xf>
    <xf numFmtId="0" fontId="20" fillId="0" borderId="0" xfId="0" applyFont="1"/>
    <xf numFmtId="0" fontId="1" fillId="0" borderId="0" xfId="0" applyFont="1" applyAlignment="1">
      <alignment vertical="top" wrapText="1"/>
    </xf>
    <xf numFmtId="0" fontId="4" fillId="0" borderId="0" xfId="0" applyFont="1" applyAlignment="1">
      <alignment horizontal="left" vertical="center"/>
    </xf>
    <xf numFmtId="0" fontId="5" fillId="0" borderId="1" xfId="0" applyFont="1" applyBorder="1" applyAlignment="1">
      <alignment vertical="top"/>
    </xf>
    <xf numFmtId="0" fontId="2" fillId="0" borderId="1" xfId="0" applyFont="1" applyBorder="1"/>
    <xf numFmtId="0" fontId="5" fillId="0" borderId="0" xfId="0" applyFont="1" applyAlignment="1">
      <alignment vertical="top"/>
    </xf>
    <xf numFmtId="0" fontId="2" fillId="8" borderId="8" xfId="0" applyFont="1" applyFill="1" applyBorder="1" applyAlignment="1">
      <alignment horizontal="center" vertical="center" wrapText="1"/>
    </xf>
    <xf numFmtId="0" fontId="1" fillId="0" borderId="0" xfId="0" applyFont="1" applyAlignment="1">
      <alignment horizontal="left" vertical="center" wrapText="1"/>
    </xf>
    <xf numFmtId="0" fontId="2" fillId="9" borderId="8" xfId="0" applyFont="1"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vertical="center" wrapText="1"/>
    </xf>
    <xf numFmtId="0" fontId="2" fillId="0" borderId="8" xfId="0" applyFont="1" applyBorder="1" applyAlignment="1">
      <alignment horizontal="left" wrapText="1"/>
    </xf>
    <xf numFmtId="0" fontId="2" fillId="0" borderId="0" xfId="0" applyFont="1" applyAlignment="1">
      <alignment horizontal="left"/>
    </xf>
    <xf numFmtId="0" fontId="3" fillId="0" borderId="0" xfId="0" applyFont="1"/>
    <xf numFmtId="0" fontId="2" fillId="0" borderId="0" xfId="0" applyFont="1" applyAlignment="1">
      <alignment horizontal="right"/>
    </xf>
    <xf numFmtId="0" fontId="1" fillId="0" borderId="0" xfId="0" applyFont="1" applyAlignment="1">
      <alignment vertical="center"/>
    </xf>
    <xf numFmtId="0" fontId="45" fillId="0" borderId="1" xfId="0" applyFont="1" applyBorder="1" applyAlignment="1">
      <alignment vertical="top"/>
    </xf>
    <xf numFmtId="0" fontId="46" fillId="0" borderId="32" xfId="0" applyFont="1" applyBorder="1"/>
    <xf numFmtId="0" fontId="15" fillId="0" borderId="0" xfId="0" applyFont="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wrapText="1"/>
    </xf>
    <xf numFmtId="0" fontId="2" fillId="0" borderId="0" xfId="0" applyFont="1" applyAlignment="1">
      <alignment horizontal="center"/>
    </xf>
    <xf numFmtId="0" fontId="2" fillId="10" borderId="8" xfId="0" applyFont="1" applyFill="1" applyBorder="1" applyAlignment="1">
      <alignment horizontal="center" vertical="center" wrapText="1"/>
    </xf>
    <xf numFmtId="0" fontId="47" fillId="0" borderId="0" xfId="0" applyFont="1"/>
    <xf numFmtId="0" fontId="24" fillId="4" borderId="8" xfId="0" quotePrefix="1" applyFont="1" applyFill="1" applyBorder="1" applyAlignment="1">
      <alignment wrapText="1"/>
    </xf>
    <xf numFmtId="0" fontId="1" fillId="6" borderId="23" xfId="0" quotePrefix="1" applyFont="1" applyFill="1" applyBorder="1" applyAlignment="1">
      <alignment horizontal="center" vertical="center" wrapText="1"/>
    </xf>
    <xf numFmtId="0" fontId="2" fillId="0" borderId="0" xfId="0" quotePrefix="1" applyFont="1" applyAlignment="1">
      <alignment horizontal="center"/>
    </xf>
    <xf numFmtId="0" fontId="2" fillId="0" borderId="0" xfId="0" quotePrefix="1" applyFont="1" applyAlignment="1">
      <alignment horizontal="center"/>
    </xf>
    <xf numFmtId="0" fontId="2"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0" borderId="13" xfId="0" applyFont="1" applyBorder="1" applyAlignment="1">
      <alignment horizontal="center" vertical="center"/>
    </xf>
    <xf numFmtId="0" fontId="2" fillId="0" borderId="0" xfId="0" applyFont="1" applyAlignment="1">
      <alignment vertical="center"/>
    </xf>
    <xf numFmtId="0" fontId="2" fillId="11" borderId="8" xfId="0" applyFont="1" applyFill="1" applyBorder="1" applyAlignment="1">
      <alignment horizontal="center" vertical="center" wrapText="1"/>
    </xf>
    <xf numFmtId="0" fontId="2" fillId="0" borderId="8" xfId="0" applyFont="1" applyBorder="1" applyAlignment="1" applyProtection="1">
      <alignment horizontal="left" vertical="center" wrapText="1" indent="1"/>
      <protection locked="0"/>
    </xf>
    <xf numFmtId="0" fontId="2" fillId="9" borderId="8" xfId="0" applyFont="1" applyFill="1" applyBorder="1" applyAlignment="1">
      <alignment horizontal="left" wrapText="1"/>
    </xf>
    <xf numFmtId="0" fontId="1" fillId="4" borderId="8" xfId="0" quotePrefix="1" applyFont="1" applyFill="1" applyBorder="1" applyAlignment="1">
      <alignment horizontal="center" vertical="center" wrapText="1"/>
    </xf>
    <xf numFmtId="0" fontId="1" fillId="6" borderId="26" xfId="0" quotePrefix="1" applyFont="1" applyFill="1" applyBorder="1" applyAlignment="1">
      <alignment horizontal="center" vertical="center" wrapText="1"/>
    </xf>
    <xf numFmtId="0" fontId="3" fillId="0" borderId="17" xfId="0" applyFont="1" applyBorder="1" applyAlignment="1">
      <alignment horizontal="left" vertical="justify"/>
    </xf>
    <xf numFmtId="0" fontId="1" fillId="0" borderId="17" xfId="0" applyFont="1" applyBorder="1" applyAlignment="1">
      <alignment horizontal="left" wrapText="1" indent="1"/>
    </xf>
    <xf numFmtId="0" fontId="48" fillId="0" borderId="7" xfId="0" applyFont="1" applyBorder="1" applyAlignment="1">
      <alignment horizontal="left" indent="1"/>
    </xf>
    <xf numFmtId="0" fontId="48" fillId="0" borderId="12" xfId="0" applyFont="1" applyBorder="1" applyAlignment="1">
      <alignment horizontal="left" indent="1"/>
    </xf>
    <xf numFmtId="0" fontId="48" fillId="0" borderId="18" xfId="0" applyFont="1" applyBorder="1" applyAlignment="1">
      <alignment horizontal="left" indent="1"/>
    </xf>
    <xf numFmtId="0" fontId="48" fillId="4" borderId="9" xfId="0" applyFont="1" applyFill="1" applyBorder="1" applyAlignment="1">
      <alignment horizontal="left" indent="1"/>
    </xf>
    <xf numFmtId="0" fontId="1"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left" vertical="center" wrapText="1" indent="1"/>
    </xf>
    <xf numFmtId="0" fontId="32" fillId="7" borderId="24" xfId="0" applyFont="1" applyFill="1" applyBorder="1" applyAlignment="1">
      <alignment horizontal="left" vertical="center"/>
    </xf>
    <xf numFmtId="0" fontId="9" fillId="3" borderId="2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2" fillId="0" borderId="33" xfId="0" applyFont="1" applyBorder="1" applyAlignment="1">
      <alignment horizontal="left" vertical="center" wrapText="1" indent="1"/>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3" borderId="36" xfId="0" applyFont="1" applyFill="1" applyBorder="1" applyAlignment="1">
      <alignment horizontal="center" vertical="center" wrapText="1"/>
    </xf>
    <xf numFmtId="0" fontId="2" fillId="0" borderId="37" xfId="0" applyFont="1" applyBorder="1" applyAlignment="1">
      <alignment horizontal="left" vertical="center" wrapText="1" indent="1"/>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3" borderId="40" xfId="0" applyFont="1" applyFill="1" applyBorder="1" applyAlignment="1">
      <alignment horizontal="center" vertical="center" wrapText="1"/>
    </xf>
    <xf numFmtId="0" fontId="9" fillId="0" borderId="0" xfId="0" applyFont="1" applyAlignment="1">
      <alignment wrapText="1"/>
    </xf>
    <xf numFmtId="164" fontId="14" fillId="0" borderId="0" xfId="0" applyNumberFormat="1" applyFont="1" applyAlignment="1">
      <alignment horizontal="justify" vertical="center"/>
    </xf>
    <xf numFmtId="0" fontId="20" fillId="0" borderId="8"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14" fontId="33" fillId="0" borderId="0" xfId="0" applyNumberFormat="1" applyFont="1"/>
    <xf numFmtId="0" fontId="2" fillId="0" borderId="52" xfId="0" applyFont="1" applyBorder="1" applyAlignment="1">
      <alignment vertical="top" wrapText="1"/>
    </xf>
    <xf numFmtId="0" fontId="1" fillId="0" borderId="24" xfId="0" applyFont="1" applyBorder="1" applyAlignment="1">
      <alignment vertical="center"/>
    </xf>
    <xf numFmtId="0" fontId="11" fillId="4" borderId="24" xfId="0" applyFont="1" applyFill="1" applyBorder="1"/>
    <xf numFmtId="164" fontId="1" fillId="3" borderId="24" xfId="0" applyNumberFormat="1" applyFont="1" applyFill="1" applyBorder="1" applyAlignment="1">
      <alignment horizontal="right" vertical="center"/>
    </xf>
    <xf numFmtId="0" fontId="2" fillId="0" borderId="52" xfId="0" applyFont="1" applyBorder="1" applyAlignment="1">
      <alignment horizontal="left" vertical="center" indent="1"/>
    </xf>
    <xf numFmtId="0" fontId="11" fillId="0" borderId="52" xfId="0" applyFont="1" applyBorder="1"/>
    <xf numFmtId="164" fontId="2" fillId="0" borderId="52" xfId="0" applyNumberFormat="1" applyFont="1" applyBorder="1" applyAlignment="1">
      <alignment horizontal="right" vertical="center"/>
    </xf>
    <xf numFmtId="0" fontId="33" fillId="0" borderId="0" xfId="0" applyFont="1" applyAlignment="1">
      <alignment horizontal="right"/>
    </xf>
    <xf numFmtId="0" fontId="43" fillId="0" borderId="0" xfId="0" applyFont="1" applyAlignment="1">
      <alignment horizontal="left" vertical="justify" wrapText="1"/>
    </xf>
    <xf numFmtId="0" fontId="49" fillId="0" borderId="0" xfId="0" applyFont="1" applyAlignment="1">
      <alignment horizontal="center" wrapText="1"/>
    </xf>
    <xf numFmtId="0" fontId="2" fillId="0" borderId="0" xfId="0" applyFont="1" applyAlignment="1">
      <alignment horizontal="center" wrapText="1"/>
    </xf>
    <xf numFmtId="0" fontId="50" fillId="0" borderId="47" xfId="0" applyFont="1" applyBorder="1" applyAlignment="1">
      <alignment horizontal="left" vertical="center" wrapText="1"/>
    </xf>
    <xf numFmtId="0" fontId="50" fillId="0" borderId="0" xfId="0" applyFont="1" applyAlignment="1">
      <alignment horizontal="left" vertical="center" wrapText="1"/>
    </xf>
    <xf numFmtId="0" fontId="50" fillId="0" borderId="48" xfId="0" applyFont="1" applyBorder="1" applyAlignment="1">
      <alignment horizontal="left" vertical="center" wrapText="1"/>
    </xf>
    <xf numFmtId="0" fontId="37" fillId="0" borderId="0" xfId="0" applyFont="1" applyAlignment="1">
      <alignment horizontal="center" vertical="center" wrapText="1"/>
    </xf>
    <xf numFmtId="0" fontId="33" fillId="3" borderId="19"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49" xfId="0" applyFont="1" applyFill="1" applyBorder="1" applyAlignment="1">
      <alignment horizontal="center" vertical="center" wrapText="1"/>
    </xf>
    <xf numFmtId="0" fontId="33" fillId="3" borderId="25"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29" xfId="0" applyFont="1" applyFill="1" applyBorder="1" applyAlignment="1">
      <alignment horizontal="center" vertical="center" wrapText="1"/>
    </xf>
    <xf numFmtId="0" fontId="3" fillId="0" borderId="6" xfId="0" applyFont="1" applyBorder="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15" fillId="0" borderId="0" xfId="0" applyFont="1" applyAlignment="1">
      <alignment horizontal="left" vertical="center" wrapText="1"/>
    </xf>
    <xf numFmtId="164" fontId="2" fillId="0" borderId="50" xfId="0" applyNumberFormat="1" applyFont="1" applyBorder="1" applyAlignment="1">
      <alignment horizontal="right"/>
    </xf>
    <xf numFmtId="0" fontId="2" fillId="0" borderId="15" xfId="0" applyFont="1" applyBorder="1" applyAlignment="1">
      <alignment horizontal="left"/>
    </xf>
    <xf numFmtId="0" fontId="2" fillId="0" borderId="28" xfId="0" applyFont="1" applyBorder="1" applyAlignment="1">
      <alignment horizontal="left"/>
    </xf>
    <xf numFmtId="0" fontId="2" fillId="0" borderId="50" xfId="0" applyFont="1" applyBorder="1" applyAlignment="1">
      <alignment horizontal="left"/>
    </xf>
    <xf numFmtId="0" fontId="51" fillId="0" borderId="0" xfId="0" applyFont="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164" fontId="2" fillId="0" borderId="5" xfId="0" applyNumberFormat="1" applyFont="1" applyBorder="1" applyAlignment="1">
      <alignment horizontal="right"/>
    </xf>
    <xf numFmtId="0" fontId="2" fillId="0" borderId="10"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0" fontId="2" fillId="0" borderId="51" xfId="0" applyFont="1" applyBorder="1" applyAlignment="1">
      <alignment horizontal="center"/>
    </xf>
    <xf numFmtId="0" fontId="2" fillId="0" borderId="27" xfId="0" applyFont="1" applyBorder="1" applyAlignment="1">
      <alignment horizontal="center"/>
    </xf>
    <xf numFmtId="0" fontId="2" fillId="0" borderId="6" xfId="0" applyFont="1" applyBorder="1" applyAlignment="1">
      <alignment horizontal="center"/>
    </xf>
    <xf numFmtId="0" fontId="2" fillId="0" borderId="22" xfId="0" applyFont="1" applyBorder="1" applyAlignment="1">
      <alignment horizontal="center"/>
    </xf>
    <xf numFmtId="0" fontId="1" fillId="0" borderId="0" xfId="0" applyFont="1" applyAlignment="1">
      <alignment horizontal="justify" wrapText="1"/>
    </xf>
    <xf numFmtId="0" fontId="52" fillId="0" borderId="0" xfId="0" applyFont="1" applyAlignment="1">
      <alignment horizontal="left"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51" fillId="0" borderId="0" xfId="0" applyFont="1" applyAlignment="1">
      <alignment horizontal="center" vertical="center" wrapText="1"/>
    </xf>
    <xf numFmtId="0" fontId="1" fillId="0" borderId="17" xfId="0" applyFont="1" applyBorder="1" applyAlignment="1">
      <alignment horizontal="justify" wrapText="1"/>
    </xf>
    <xf numFmtId="0" fontId="2" fillId="0" borderId="10" xfId="0" applyFont="1" applyBorder="1" applyAlignment="1">
      <alignment horizontal="center" vertical="center" wrapText="1"/>
    </xf>
    <xf numFmtId="0" fontId="1" fillId="0" borderId="0" xfId="0" applyFont="1" applyAlignment="1">
      <alignment horizontal="left" vertical="top"/>
    </xf>
    <xf numFmtId="0" fontId="2" fillId="0" borderId="0" xfId="0" applyFont="1" applyAlignment="1">
      <alignment horizontal="justify" vertical="top" wrapText="1"/>
    </xf>
    <xf numFmtId="0" fontId="33" fillId="3" borderId="0" xfId="0" applyFont="1" applyFill="1" applyAlignment="1">
      <alignment horizontal="left" vertical="justify" wrapText="1"/>
    </xf>
    <xf numFmtId="0" fontId="1" fillId="0" borderId="6" xfId="0" applyFont="1" applyBorder="1" applyAlignment="1">
      <alignment horizontal="left" wrapText="1"/>
    </xf>
    <xf numFmtId="0" fontId="1" fillId="0" borderId="0" xfId="0" applyFont="1" applyAlignment="1">
      <alignment wrapText="1"/>
    </xf>
    <xf numFmtId="0" fontId="2" fillId="0" borderId="0" xfId="0" applyFont="1" applyAlignment="1">
      <alignment wrapText="1"/>
    </xf>
    <xf numFmtId="0" fontId="53"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wrapText="1"/>
    </xf>
    <xf numFmtId="0" fontId="33" fillId="4" borderId="0" xfId="0" applyFont="1" applyFill="1" applyAlignment="1">
      <alignment horizontal="left" vertical="center" wrapText="1"/>
    </xf>
    <xf numFmtId="0" fontId="33" fillId="3" borderId="10" xfId="0" applyFont="1" applyFill="1" applyBorder="1" applyAlignment="1">
      <alignment horizontal="left" vertical="justify" readingOrder="1"/>
    </xf>
    <xf numFmtId="0" fontId="33" fillId="3" borderId="10" xfId="0" applyFont="1" applyFill="1" applyBorder="1" applyAlignment="1">
      <alignment horizontal="left" vertical="justify" wrapText="1"/>
    </xf>
    <xf numFmtId="0" fontId="1" fillId="0" borderId="0" xfId="0" applyFont="1" applyAlignment="1">
      <alignment horizontal="left" wrapText="1"/>
    </xf>
    <xf numFmtId="0" fontId="1" fillId="0" borderId="26" xfId="0" applyFont="1" applyBorder="1" applyAlignment="1">
      <alignment horizontal="left" vertical="center" wrapText="1"/>
    </xf>
    <xf numFmtId="0" fontId="1" fillId="0" borderId="23" xfId="0" applyFont="1" applyBorder="1" applyAlignment="1">
      <alignment horizontal="left" vertical="center" wrapText="1"/>
    </xf>
    <xf numFmtId="0" fontId="20" fillId="0" borderId="6" xfId="0" applyFont="1" applyBorder="1" applyAlignment="1">
      <alignment horizontal="left"/>
    </xf>
    <xf numFmtId="0" fontId="3" fillId="0" borderId="17" xfId="0" applyFont="1" applyBorder="1" applyAlignment="1">
      <alignment horizontal="center" vertical="center" wrapText="1"/>
    </xf>
    <xf numFmtId="0" fontId="54" fillId="0" borderId="0" xfId="0" applyFont="1" applyAlignment="1">
      <alignment horizontal="left" vertical="center" wrapText="1"/>
    </xf>
    <xf numFmtId="0" fontId="55" fillId="10" borderId="26" xfId="0" applyFont="1" applyFill="1" applyBorder="1" applyAlignment="1">
      <alignment horizontal="left" vertical="center" wrapText="1"/>
    </xf>
    <xf numFmtId="0" fontId="55" fillId="10" borderId="10" xfId="0" applyFont="1" applyFill="1" applyBorder="1" applyAlignment="1">
      <alignment horizontal="left" vertical="center" wrapText="1"/>
    </xf>
    <xf numFmtId="0" fontId="55" fillId="10" borderId="23" xfId="0" applyFont="1" applyFill="1" applyBorder="1" applyAlignment="1">
      <alignment horizontal="left" vertical="center" wrapText="1"/>
    </xf>
    <xf numFmtId="0" fontId="3" fillId="0" borderId="17" xfId="0" applyFont="1" applyBorder="1" applyAlignment="1">
      <alignment horizontal="center"/>
    </xf>
    <xf numFmtId="0" fontId="33" fillId="3" borderId="10" xfId="0" applyFont="1" applyFill="1" applyBorder="1" applyAlignment="1">
      <alignment horizontal="left" vertical="justify"/>
    </xf>
    <xf numFmtId="0" fontId="55" fillId="0" borderId="26" xfId="0" applyFont="1" applyBorder="1" applyAlignment="1">
      <alignment horizontal="justify" vertical="center" wrapText="1"/>
    </xf>
    <xf numFmtId="0" fontId="55" fillId="0" borderId="23" xfId="0" applyFont="1" applyBorder="1" applyAlignment="1">
      <alignment horizontal="justify" vertical="center" wrapText="1"/>
    </xf>
    <xf numFmtId="0" fontId="30" fillId="4" borderId="0" xfId="0" applyFont="1" applyFill="1" applyAlignment="1">
      <alignment horizontal="left" vertical="center"/>
    </xf>
    <xf numFmtId="0" fontId="1" fillId="0" borderId="10" xfId="0" applyFont="1" applyBorder="1" applyAlignment="1">
      <alignment horizontal="left" wrapText="1"/>
    </xf>
    <xf numFmtId="0" fontId="33" fillId="3" borderId="10" xfId="0" applyFont="1" applyFill="1" applyBorder="1" applyAlignment="1">
      <alignment horizontal="left" vertical="top" wrapText="1"/>
    </xf>
    <xf numFmtId="0" fontId="33" fillId="3" borderId="10" xfId="0" applyFont="1" applyFill="1" applyBorder="1" applyAlignment="1">
      <alignment horizontal="left" vertical="top"/>
    </xf>
    <xf numFmtId="0" fontId="3" fillId="0" borderId="0" xfId="0" applyFont="1" applyAlignment="1">
      <alignment horizontal="left" vertical="top" wrapText="1"/>
    </xf>
    <xf numFmtId="0" fontId="12" fillId="0" borderId="0" xfId="0" applyFont="1" applyAlignment="1">
      <alignment horizontal="left" wrapText="1"/>
    </xf>
    <xf numFmtId="0" fontId="1" fillId="0" borderId="10" xfId="0" applyFont="1" applyBorder="1" applyAlignment="1" applyProtection="1">
      <alignment horizontal="left" wrapText="1"/>
      <protection locked="0"/>
    </xf>
    <xf numFmtId="0" fontId="33" fillId="3" borderId="10" xfId="0" applyFont="1" applyFill="1" applyBorder="1" applyAlignment="1">
      <alignment horizontal="left" vertical="center"/>
    </xf>
    <xf numFmtId="0" fontId="3" fillId="0" borderId="0" xfId="0" applyFont="1" applyAlignment="1">
      <alignment horizontal="left" wrapText="1"/>
    </xf>
    <xf numFmtId="0" fontId="3" fillId="0" borderId="6" xfId="0" applyFont="1" applyBorder="1" applyAlignment="1">
      <alignment horizontal="left" vertical="justify"/>
    </xf>
    <xf numFmtId="0" fontId="3" fillId="0" borderId="17" xfId="0" applyFont="1" applyBorder="1" applyAlignment="1">
      <alignment horizontal="left" vertical="justify"/>
    </xf>
    <xf numFmtId="0" fontId="3" fillId="0" borderId="10" xfId="0" applyFont="1" applyBorder="1" applyAlignment="1">
      <alignment horizontal="left" vertical="center" wrapText="1"/>
    </xf>
    <xf numFmtId="0" fontId="33" fillId="3" borderId="17" xfId="0" applyFont="1" applyFill="1" applyBorder="1" applyAlignment="1">
      <alignment horizontal="left" vertical="center"/>
    </xf>
    <xf numFmtId="0" fontId="3" fillId="0" borderId="6" xfId="0" applyFont="1" applyBorder="1" applyAlignment="1">
      <alignment horizontal="left" vertical="center" wrapText="1"/>
    </xf>
    <xf numFmtId="0" fontId="1" fillId="6" borderId="0" xfId="0" applyFont="1" applyFill="1" applyAlignment="1">
      <alignment horizontal="left" vertical="top" wrapText="1"/>
    </xf>
    <xf numFmtId="0" fontId="2" fillId="0" borderId="0" xfId="0" applyFont="1" applyAlignment="1">
      <alignment horizontal="left" vertical="top" wrapText="1"/>
    </xf>
  </cellXfs>
  <cellStyles count="1">
    <cellStyle name="Normal" xfId="0" builtinId="0"/>
  </cellStyles>
  <dxfs count="19">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ill>
        <patternFill patternType="solid">
          <bgColor rgb="FF000000"/>
        </patternFill>
      </fill>
    </dxf>
    <dxf>
      <font>
        <b/>
        <i val="0"/>
        <color rgb="FFFF0000"/>
      </font>
    </dxf>
    <dxf>
      <font>
        <b/>
        <i val="0"/>
        <color rgb="FF008000"/>
      </font>
    </dxf>
    <dxf>
      <font>
        <b/>
        <i val="0"/>
        <color rgb="FFFF0000"/>
      </font>
    </dxf>
    <dxf>
      <font>
        <b/>
        <i val="0"/>
        <color rgb="FF008000"/>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2" name="Image 2"/>
        <xdr:cNvPicPr>
          <a:picLocks noChangeAspect="1"/>
        </xdr:cNvPicPr>
      </xdr:nvPicPr>
      <xdr:blipFill>
        <a:blip xmlns:r="http://schemas.openxmlformats.org/officeDocument/2006/relationships" r:embed="rId1"/>
        <a:stretch>
          <a:fillRect/>
        </a:stretch>
      </xdr:blipFill>
      <xdr:spPr>
        <a:xfrm>
          <a:off x="0" y="0"/>
          <a:ext cx="2295525"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3192780</xdr:colOff>
          <xdr:row>3</xdr:row>
          <xdr:rowOff>137160</xdr:rowOff>
        </xdr:from>
        <xdr:to>
          <xdr:col>0</xdr:col>
          <xdr:colOff>4488180</xdr:colOff>
          <xdr:row>4</xdr:row>
          <xdr:rowOff>205740</xdr:rowOff>
        </xdr:to>
        <xdr:sp macro="" textlink="">
          <xdr:nvSpPr>
            <xdr:cNvPr id="47108" name="GenerateButton" hidden="1">
              <a:extLst>
                <a:ext uri="{63B3BB69-23CF-44E3-9099-C40C66FF867C}">
                  <a14:compatExt spid="_x0000_s47108"/>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3192780</xdr:colOff>
          <xdr:row>6</xdr:row>
          <xdr:rowOff>137160</xdr:rowOff>
        </xdr:from>
        <xdr:to>
          <xdr:col>0</xdr:col>
          <xdr:colOff>4488180</xdr:colOff>
          <xdr:row>7</xdr:row>
          <xdr:rowOff>449580</xdr:rowOff>
        </xdr:to>
        <xdr:sp macro="" textlink="">
          <xdr:nvSpPr>
            <xdr:cNvPr id="47110" name="GenerateAllButton" hidden="1">
              <a:extLst>
                <a:ext uri="{63B3BB69-23CF-44E3-9099-C40C66FF867C}">
                  <a14:compatExt spid="_x0000_s47110"/>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abSelected="1" workbookViewId="0">
      <selection activeCell="F31" sqref="F31"/>
    </sheetView>
  </sheetViews>
  <sheetFormatPr baseColWidth="10" defaultColWidth="8.88671875" defaultRowHeight="14.4" x14ac:dyDescent="0.3"/>
  <cols>
    <col min="1" max="1" width="21.5546875" style="25" customWidth="1"/>
    <col min="2" max="2" width="6.6640625" style="7" customWidth="1"/>
    <col min="3" max="3" width="11.109375" style="7" customWidth="1"/>
    <col min="4" max="4" width="11.44140625" style="7" customWidth="1"/>
    <col min="5" max="5" width="15.33203125" style="7" customWidth="1"/>
    <col min="6" max="6" width="13.88671875" style="7" customWidth="1"/>
    <col min="7" max="7" width="13.5546875" style="7" customWidth="1"/>
    <col min="8" max="8" width="16.5546875" style="7" customWidth="1"/>
    <col min="9" max="12" width="11.44140625" style="7" customWidth="1"/>
    <col min="13" max="13" width="4.33203125" style="7" customWidth="1"/>
    <col min="14" max="14" width="11.44140625" style="7" customWidth="1"/>
  </cols>
  <sheetData>
    <row r="1" spans="1:8" s="317" customFormat="1" ht="15.75" customHeight="1" x14ac:dyDescent="0.3">
      <c r="A1" s="316"/>
      <c r="B1" s="316"/>
      <c r="C1" s="316"/>
      <c r="D1" s="316"/>
      <c r="E1" s="316"/>
      <c r="G1" s="316"/>
    </row>
    <row r="2" spans="1:8" s="317" customFormat="1" ht="15.75" customHeight="1" x14ac:dyDescent="0.3">
      <c r="A2" s="316"/>
      <c r="B2" s="316"/>
      <c r="C2" s="316"/>
      <c r="D2" s="316"/>
      <c r="E2" s="316"/>
      <c r="F2" s="316"/>
      <c r="G2" s="316"/>
    </row>
    <row r="3" spans="1:8" ht="15.75" customHeight="1" x14ac:dyDescent="0.3">
      <c r="A3" s="316"/>
      <c r="B3" s="316"/>
      <c r="C3" s="316"/>
      <c r="D3" s="316"/>
      <c r="E3" s="316"/>
      <c r="F3" s="316"/>
      <c r="G3" s="316"/>
    </row>
    <row r="4" spans="1:8" ht="15.75" customHeight="1" x14ac:dyDescent="0.3">
      <c r="A4" s="316"/>
      <c r="B4" s="316"/>
      <c r="C4" s="316"/>
      <c r="D4" s="316"/>
      <c r="E4" s="316"/>
      <c r="F4" s="316"/>
      <c r="G4" s="316"/>
    </row>
    <row r="5" spans="1:8" ht="12.75" customHeight="1" x14ac:dyDescent="0.3">
      <c r="D5" s="46"/>
      <c r="E5" s="46"/>
      <c r="F5" s="46"/>
      <c r="H5" s="318"/>
    </row>
    <row r="6" spans="1:8" ht="12.75" customHeight="1" x14ac:dyDescent="0.3">
      <c r="A6" s="46"/>
      <c r="B6" s="46"/>
      <c r="D6" s="46"/>
      <c r="E6" s="46"/>
      <c r="F6" s="46"/>
      <c r="G6" s="319"/>
      <c r="H6" s="319"/>
    </row>
    <row r="7" spans="1:8" ht="12.75" customHeight="1" x14ac:dyDescent="0.3">
      <c r="D7" s="46"/>
      <c r="E7" s="46"/>
      <c r="F7" s="46"/>
      <c r="G7" s="319"/>
      <c r="H7" s="319"/>
    </row>
    <row r="8" spans="1:8" ht="12.75" customHeight="1" x14ac:dyDescent="0.3">
      <c r="F8" s="423"/>
      <c r="G8" s="423"/>
      <c r="H8" s="423"/>
    </row>
    <row r="9" spans="1:8" ht="12.75" customHeight="1" x14ac:dyDescent="0.3">
      <c r="C9" s="320"/>
      <c r="D9" s="320"/>
      <c r="E9" s="320"/>
      <c r="F9" s="423"/>
      <c r="G9" s="423"/>
      <c r="H9" s="423"/>
    </row>
    <row r="10" spans="1:8" ht="12.75" customHeight="1" x14ac:dyDescent="0.3">
      <c r="C10" s="320"/>
      <c r="E10" s="320"/>
      <c r="F10" s="423"/>
      <c r="G10" s="423"/>
      <c r="H10" s="423"/>
    </row>
    <row r="11" spans="1:8" x14ac:dyDescent="0.3">
      <c r="C11" s="320"/>
      <c r="D11" s="320"/>
      <c r="E11" s="320"/>
      <c r="F11" s="423"/>
      <c r="G11" s="423"/>
      <c r="H11" s="423"/>
    </row>
    <row r="13" spans="1:8" ht="12.75" customHeight="1" x14ac:dyDescent="0.3">
      <c r="A13" s="46" t="s">
        <v>0</v>
      </c>
      <c r="B13" s="321"/>
      <c r="C13" s="424" t="str">
        <f>"ENQUÊTE ANNUELLE SUR LES MOYENS CONSACRÉS
À LA RECHERCHE ET AU DÉVELOPPEMENT EXPERIMENTAL (R&amp;D) en " &amp; SURVEY_YEAR</f>
        <v>ENQUÊTE ANNUELLE SUR LES MOYENS CONSACRÉS
À LA RECHERCHE ET AU DÉVELOPPEMENT EXPERIMENTAL (R&amp;D) en 2023</v>
      </c>
      <c r="D13" s="425"/>
      <c r="E13" s="425"/>
      <c r="F13" s="425"/>
      <c r="G13" s="425"/>
      <c r="H13" s="426"/>
    </row>
    <row r="14" spans="1:8" ht="12.75" customHeight="1" x14ac:dyDescent="0.3">
      <c r="A14" s="46" t="s">
        <v>1</v>
      </c>
      <c r="B14" s="321"/>
      <c r="C14" s="427"/>
      <c r="D14" s="428"/>
      <c r="E14" s="428"/>
      <c r="F14" s="428"/>
      <c r="G14" s="428"/>
      <c r="H14" s="429"/>
    </row>
    <row r="15" spans="1:8" ht="12.75" customHeight="1" x14ac:dyDescent="0.3">
      <c r="A15" s="46" t="s">
        <v>2</v>
      </c>
      <c r="B15" s="321"/>
      <c r="C15" s="427"/>
      <c r="D15" s="428"/>
      <c r="E15" s="428"/>
      <c r="F15" s="428"/>
      <c r="G15" s="428"/>
      <c r="H15" s="429"/>
    </row>
    <row r="16" spans="1:8" ht="12.75" customHeight="1" x14ac:dyDescent="0.3">
      <c r="C16" s="430"/>
      <c r="D16" s="431"/>
      <c r="E16" s="431"/>
      <c r="F16" s="431"/>
      <c r="G16" s="431"/>
      <c r="H16" s="432"/>
    </row>
    <row r="17" spans="1:11" ht="12.75" customHeight="1" x14ac:dyDescent="0.3">
      <c r="A17" s="322" t="s">
        <v>3</v>
      </c>
      <c r="B17" s="321"/>
      <c r="C17" s="433"/>
      <c r="D17" s="433"/>
      <c r="E17" s="433"/>
      <c r="F17" s="433"/>
      <c r="G17" s="433"/>
      <c r="H17" s="433"/>
    </row>
    <row r="18" spans="1:11" ht="12.75" customHeight="1" x14ac:dyDescent="0.3">
      <c r="A18" s="322" t="s">
        <v>4</v>
      </c>
      <c r="B18" s="321"/>
    </row>
    <row r="19" spans="1:11" ht="12.75" customHeight="1" x14ac:dyDescent="0.3">
      <c r="A19" s="322" t="s">
        <v>5</v>
      </c>
      <c r="B19" s="321"/>
      <c r="C19" s="434" t="s">
        <v>6</v>
      </c>
      <c r="D19" s="434"/>
      <c r="E19" s="434"/>
      <c r="F19" s="434"/>
      <c r="G19" s="434"/>
      <c r="H19" s="434"/>
    </row>
    <row r="20" spans="1:11" ht="12.75" customHeight="1" x14ac:dyDescent="0.3">
      <c r="C20" s="323"/>
      <c r="D20" s="323"/>
      <c r="E20" s="323"/>
      <c r="F20" s="323"/>
      <c r="G20" s="323"/>
      <c r="H20" s="323"/>
      <c r="I20" s="324"/>
    </row>
    <row r="21" spans="1:11" ht="15.75" customHeight="1" x14ac:dyDescent="0.3">
      <c r="A21" s="322" t="s">
        <v>7</v>
      </c>
      <c r="B21" s="325"/>
      <c r="C21" s="323"/>
      <c r="D21" s="323"/>
      <c r="E21" s="323"/>
      <c r="F21" s="323"/>
      <c r="G21" s="323"/>
      <c r="H21" s="323"/>
    </row>
    <row r="22" spans="1:11" ht="37.5" customHeight="1" x14ac:dyDescent="0.3">
      <c r="A22" s="326" t="s">
        <v>8</v>
      </c>
      <c r="B22" s="327"/>
      <c r="C22" s="435" t="s">
        <v>9</v>
      </c>
      <c r="D22" s="435"/>
      <c r="E22" s="435"/>
      <c r="F22" s="435"/>
      <c r="G22" s="435"/>
      <c r="H22" s="435"/>
    </row>
    <row r="23" spans="1:11" ht="13.5" customHeight="1" x14ac:dyDescent="0.3">
      <c r="A23" s="322"/>
      <c r="B23" s="325"/>
      <c r="C23" s="435"/>
      <c r="D23" s="435"/>
      <c r="E23" s="435"/>
      <c r="F23" s="435"/>
      <c r="G23" s="435"/>
      <c r="H23" s="435"/>
    </row>
    <row r="24" spans="1:11" ht="13.5" customHeight="1" x14ac:dyDescent="0.3">
      <c r="A24" s="322" t="s">
        <v>10</v>
      </c>
      <c r="B24" s="328"/>
      <c r="C24" s="435"/>
      <c r="D24" s="435"/>
      <c r="E24" s="435"/>
      <c r="F24" s="435"/>
      <c r="G24" s="435"/>
      <c r="H24" s="435"/>
    </row>
    <row r="25" spans="1:11" ht="24.75" customHeight="1" x14ac:dyDescent="0.3">
      <c r="A25" s="326" t="s">
        <v>11</v>
      </c>
      <c r="B25" s="328"/>
      <c r="C25" s="435"/>
      <c r="D25" s="435"/>
      <c r="E25" s="435"/>
      <c r="F25" s="435"/>
      <c r="G25" s="435"/>
      <c r="H25" s="435"/>
    </row>
    <row r="26" spans="1:11" x14ac:dyDescent="0.3">
      <c r="A26" s="322"/>
      <c r="C26" s="435"/>
      <c r="D26" s="435"/>
      <c r="E26" s="435"/>
      <c r="F26" s="435"/>
      <c r="G26" s="435"/>
      <c r="H26" s="435"/>
    </row>
    <row r="27" spans="1:11" ht="13.5" customHeight="1" x14ac:dyDescent="0.3">
      <c r="A27" s="329" t="s">
        <v>12</v>
      </c>
      <c r="B27" s="330"/>
      <c r="C27" s="435"/>
      <c r="D27" s="435"/>
      <c r="E27" s="435"/>
      <c r="F27" s="435"/>
      <c r="G27" s="435"/>
      <c r="H27" s="435"/>
    </row>
    <row r="28" spans="1:11" ht="13.5" customHeight="1" x14ac:dyDescent="0.3">
      <c r="A28" s="329" t="s">
        <v>13</v>
      </c>
      <c r="B28" s="330"/>
      <c r="C28" s="435"/>
      <c r="D28" s="435"/>
      <c r="E28" s="435"/>
      <c r="F28" s="435"/>
      <c r="G28" s="435"/>
      <c r="H28" s="435"/>
      <c r="I28" s="16"/>
      <c r="J28" s="16"/>
      <c r="K28" s="16"/>
    </row>
    <row r="29" spans="1:11" ht="13.5" customHeight="1" x14ac:dyDescent="0.3">
      <c r="A29" s="329" t="s">
        <v>14</v>
      </c>
      <c r="B29" s="330"/>
      <c r="C29" s="435"/>
      <c r="D29" s="435"/>
      <c r="E29" s="435"/>
      <c r="F29" s="435"/>
      <c r="G29" s="435"/>
      <c r="H29" s="435"/>
      <c r="I29" s="16"/>
      <c r="J29" s="16"/>
      <c r="K29" s="16"/>
    </row>
    <row r="30" spans="1:11" ht="13.5" customHeight="1" x14ac:dyDescent="0.3">
      <c r="B30" s="330"/>
      <c r="C30" s="435"/>
      <c r="D30" s="435"/>
      <c r="E30" s="435"/>
      <c r="F30" s="435"/>
      <c r="G30" s="435"/>
      <c r="H30" s="435"/>
    </row>
    <row r="31" spans="1:11" ht="13.5" customHeight="1" x14ac:dyDescent="0.3">
      <c r="A31" s="54" t="s">
        <v>15</v>
      </c>
      <c r="B31" s="330"/>
      <c r="C31" s="5"/>
      <c r="D31" s="5"/>
      <c r="E31" s="5"/>
      <c r="F31" s="5"/>
      <c r="G31" s="5"/>
      <c r="H31" s="5"/>
    </row>
    <row r="32" spans="1:11" ht="13.5" customHeight="1" x14ac:dyDescent="0.3">
      <c r="A32" s="54" t="s">
        <v>16</v>
      </c>
      <c r="B32" s="330"/>
      <c r="C32" s="5"/>
      <c r="D32" s="5"/>
      <c r="E32" s="5"/>
      <c r="F32" s="5"/>
      <c r="G32" s="5"/>
      <c r="H32" s="5"/>
    </row>
    <row r="33" spans="2:8" ht="15.75" customHeight="1" x14ac:dyDescent="0.3">
      <c r="B33" s="330"/>
      <c r="C33" s="416" t="s">
        <v>17</v>
      </c>
      <c r="D33" s="416"/>
      <c r="E33" s="416"/>
      <c r="F33" s="416"/>
      <c r="G33" s="408">
        <v>45468</v>
      </c>
      <c r="H33" s="316"/>
    </row>
    <row r="34" spans="2:8" ht="13.5" customHeight="1" x14ac:dyDescent="0.3">
      <c r="B34" s="330"/>
    </row>
    <row r="35" spans="2:8" ht="13.5" customHeight="1" x14ac:dyDescent="0.3">
      <c r="B35" s="330"/>
    </row>
    <row r="36" spans="2:8" ht="13.5" customHeight="1" x14ac:dyDescent="0.3">
      <c r="B36" s="330"/>
      <c r="C36" s="417" t="s">
        <v>18</v>
      </c>
      <c r="D36" s="417"/>
      <c r="E36" s="417"/>
      <c r="F36" s="417"/>
      <c r="G36" s="417"/>
      <c r="H36" s="417"/>
    </row>
    <row r="37" spans="2:8" ht="13.5" customHeight="1" x14ac:dyDescent="0.3">
      <c r="B37" s="330"/>
      <c r="C37" s="331"/>
      <c r="D37" s="315"/>
      <c r="E37" s="315"/>
      <c r="F37" s="315"/>
      <c r="G37" s="315"/>
      <c r="H37" s="315"/>
    </row>
    <row r="38" spans="2:8" ht="13.5" customHeight="1" x14ac:dyDescent="0.3">
      <c r="B38" s="330"/>
      <c r="C38" s="418"/>
      <c r="D38" s="419"/>
      <c r="E38" s="419"/>
      <c r="F38" s="419"/>
      <c r="G38" s="419"/>
      <c r="H38" s="419"/>
    </row>
    <row r="39" spans="2:8" ht="13.5" customHeight="1" x14ac:dyDescent="0.3">
      <c r="B39" s="330"/>
      <c r="C39" s="315"/>
      <c r="D39" s="315"/>
      <c r="E39" s="315"/>
      <c r="F39" s="315"/>
      <c r="G39" s="315"/>
      <c r="H39" s="315"/>
    </row>
    <row r="40" spans="2:8" ht="13.5" customHeight="1" x14ac:dyDescent="0.3">
      <c r="B40" s="330"/>
      <c r="C40" s="315"/>
      <c r="D40" s="315"/>
      <c r="E40" s="315"/>
      <c r="F40" s="315"/>
      <c r="G40" s="315"/>
      <c r="H40" s="315"/>
    </row>
    <row r="41" spans="2:8" x14ac:dyDescent="0.3">
      <c r="C41" s="314"/>
      <c r="D41" s="22"/>
      <c r="E41" s="22"/>
      <c r="F41" s="22"/>
      <c r="G41" s="22"/>
      <c r="H41" s="22"/>
    </row>
    <row r="42" spans="2:8" x14ac:dyDescent="0.3">
      <c r="C42" s="332"/>
      <c r="D42" s="333"/>
      <c r="E42" s="333"/>
      <c r="F42" s="333"/>
      <c r="G42" s="333"/>
      <c r="H42" s="333"/>
    </row>
    <row r="43" spans="2:8" ht="9" customHeight="1" x14ac:dyDescent="0.3">
      <c r="B43" s="402"/>
      <c r="C43" s="403"/>
      <c r="D43" s="403"/>
      <c r="E43" s="403"/>
      <c r="F43" s="403"/>
      <c r="G43" s="403"/>
      <c r="H43" s="404"/>
    </row>
    <row r="44" spans="2:8" ht="31.5" customHeight="1" x14ac:dyDescent="0.3">
      <c r="B44" s="420" t="s">
        <v>19</v>
      </c>
      <c r="C44" s="421"/>
      <c r="D44" s="421"/>
      <c r="E44" s="421"/>
      <c r="F44" s="421"/>
      <c r="G44" s="421"/>
      <c r="H44" s="422"/>
    </row>
    <row r="45" spans="2:8" ht="6.75" customHeight="1" x14ac:dyDescent="0.3">
      <c r="B45" s="405"/>
      <c r="C45" s="406"/>
      <c r="D45" s="406"/>
      <c r="E45" s="406"/>
      <c r="F45" s="406"/>
      <c r="G45" s="406"/>
      <c r="H45" s="407"/>
    </row>
    <row r="46" spans="2:8" ht="24.75" customHeight="1" x14ac:dyDescent="0.3"/>
  </sheetData>
  <sheetProtection formatCells="0" formatColumns="0" formatRows="0" insertColumns="0" insertRows="0" insertHyperlinks="0" deleteColumns="0" deleteRows="0" sort="0" autoFilter="0" pivotTables="0"/>
  <mergeCells count="9">
    <mergeCell ref="C33:F33"/>
    <mergeCell ref="C36:H36"/>
    <mergeCell ref="C38:H38"/>
    <mergeCell ref="B44:H44"/>
    <mergeCell ref="F8:H11"/>
    <mergeCell ref="C13:H16"/>
    <mergeCell ref="C17:H17"/>
    <mergeCell ref="C19:H19"/>
    <mergeCell ref="C22:H30"/>
  </mergeCells>
  <printOptions horizontalCentered="1"/>
  <pageMargins left="0.23622047244093999" right="0.31496062992126" top="0.39370078740157" bottom="0.78740157480314998" header="0.39370078740157" footer="0.55118110236219997"/>
  <pageSetup paperSize="9" scale="95"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5546875" style="25" customWidth="1"/>
    <col min="2" max="2" width="25" style="25" customWidth="1"/>
    <col min="3" max="9" width="3.6640625"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9.75" customHeight="1" x14ac:dyDescent="0.3">
      <c r="A2" s="476" t="str">
        <f>"Dépenses extérieures de R&amp;D exécutées en " &amp; SURVEY_YEAR &amp; " par le secteur civil de l'État et des organismes publics"</f>
        <v>Dépenses extérieures de R&amp;D exécutées en 2023 par le secteur civil de l'État et des organismes publics</v>
      </c>
      <c r="B2" s="476"/>
    </row>
    <row r="3" spans="1:10" ht="41.25" customHeight="1" x14ac:dyDescent="0.3">
      <c r="A3" s="466" t="s">
        <v>105</v>
      </c>
      <c r="B3" s="466"/>
      <c r="C3" s="55"/>
      <c r="D3" s="55"/>
      <c r="E3" s="55"/>
      <c r="F3" s="55"/>
      <c r="G3" s="55"/>
      <c r="H3" s="55"/>
      <c r="I3" s="55"/>
    </row>
    <row r="4" spans="1:10" x14ac:dyDescent="0.3">
      <c r="C4" s="73"/>
      <c r="D4" s="73"/>
      <c r="E4" s="73"/>
      <c r="F4" s="73"/>
      <c r="G4" s="73"/>
      <c r="H4" s="73"/>
      <c r="I4" s="73"/>
    </row>
    <row r="5" spans="1:10" x14ac:dyDescent="0.3">
      <c r="A5" s="33" t="s">
        <v>121</v>
      </c>
      <c r="B5" s="74" t="s">
        <v>69</v>
      </c>
    </row>
    <row r="6" spans="1:10" ht="13.5" hidden="1" customHeight="1" x14ac:dyDescent="0.3">
      <c r="A6" s="62" t="s">
        <v>122</v>
      </c>
      <c r="B6" s="75"/>
      <c r="C6" s="76"/>
      <c r="D6" s="76"/>
      <c r="E6" s="76"/>
      <c r="F6" s="76"/>
      <c r="G6" s="76"/>
      <c r="H6" s="76"/>
      <c r="I6" s="76"/>
    </row>
    <row r="7" spans="1:10" ht="18.75" hidden="1" customHeight="1" x14ac:dyDescent="0.3">
      <c r="A7" s="77" t="s">
        <v>123</v>
      </c>
      <c r="B7" s="78"/>
      <c r="C7" s="79"/>
      <c r="D7" s="79"/>
      <c r="E7" s="79"/>
      <c r="F7" s="79"/>
      <c r="G7" s="79"/>
      <c r="H7" s="79"/>
      <c r="I7" s="79"/>
    </row>
    <row r="8" spans="1:10" ht="18.75" hidden="1" customHeight="1" x14ac:dyDescent="0.3">
      <c r="A8" s="77" t="s">
        <v>124</v>
      </c>
      <c r="B8" s="78"/>
      <c r="C8" s="79"/>
      <c r="D8" s="79"/>
      <c r="E8" s="79"/>
      <c r="F8" s="79"/>
      <c r="G8" s="79"/>
      <c r="H8" s="79"/>
      <c r="I8" s="79"/>
    </row>
    <row r="9" spans="1:10" ht="18.75" hidden="1" customHeight="1" x14ac:dyDescent="0.3">
      <c r="A9" s="77" t="s">
        <v>125</v>
      </c>
      <c r="B9" s="78"/>
      <c r="C9" s="79"/>
      <c r="D9" s="79"/>
      <c r="E9" s="79"/>
      <c r="F9" s="79"/>
      <c r="G9" s="79"/>
      <c r="H9" s="79"/>
      <c r="I9" s="79"/>
    </row>
    <row r="10" spans="1:10" ht="18.75" hidden="1" customHeight="1" x14ac:dyDescent="0.3">
      <c r="A10" s="77" t="s">
        <v>126</v>
      </c>
      <c r="B10" s="78"/>
      <c r="C10" s="79"/>
      <c r="D10" s="79"/>
      <c r="E10" s="79"/>
      <c r="F10" s="79"/>
      <c r="G10" s="79"/>
      <c r="H10" s="79"/>
      <c r="I10" s="79"/>
    </row>
    <row r="11" spans="1:10" ht="18.75" hidden="1" customHeight="1" x14ac:dyDescent="0.3">
      <c r="A11" s="80" t="s">
        <v>127</v>
      </c>
      <c r="B11" s="78"/>
      <c r="C11" s="79"/>
      <c r="D11" s="79"/>
      <c r="E11" s="79"/>
      <c r="F11" s="79"/>
      <c r="G11" s="79"/>
      <c r="H11" s="79"/>
      <c r="I11" s="79"/>
    </row>
    <row r="12" spans="1:10" ht="18.75" hidden="1" customHeight="1" x14ac:dyDescent="0.3">
      <c r="A12" s="77" t="s">
        <v>128</v>
      </c>
      <c r="B12" s="78"/>
      <c r="C12" s="79"/>
      <c r="D12" s="79"/>
      <c r="E12" s="79"/>
      <c r="F12" s="79"/>
      <c r="G12" s="79"/>
      <c r="H12" s="79"/>
      <c r="I12" s="79"/>
    </row>
    <row r="13" spans="1:10" ht="18.75" hidden="1" customHeight="1" x14ac:dyDescent="0.3">
      <c r="A13" s="77" t="s">
        <v>129</v>
      </c>
      <c r="B13" s="78"/>
      <c r="C13" s="79"/>
      <c r="D13" s="79"/>
      <c r="E13" s="79"/>
      <c r="F13" s="79"/>
      <c r="G13" s="79"/>
      <c r="H13" s="79"/>
      <c r="I13" s="79"/>
    </row>
    <row r="14" spans="1:10" ht="18.75" hidden="1" customHeight="1" x14ac:dyDescent="0.3">
      <c r="A14" s="77" t="s">
        <v>130</v>
      </c>
      <c r="B14" s="78"/>
      <c r="C14" s="79"/>
      <c r="D14" s="79"/>
      <c r="E14" s="79"/>
      <c r="F14" s="79"/>
      <c r="G14" s="79"/>
      <c r="H14" s="79"/>
      <c r="I14" s="79"/>
    </row>
    <row r="15" spans="1:10" ht="18.75" hidden="1" customHeight="1" x14ac:dyDescent="0.3">
      <c r="A15" s="77" t="s">
        <v>131</v>
      </c>
      <c r="B15" s="78"/>
      <c r="C15" s="79"/>
      <c r="D15" s="79"/>
      <c r="E15" s="79"/>
      <c r="F15" s="79"/>
      <c r="G15" s="79"/>
      <c r="H15" s="79"/>
      <c r="I15" s="79"/>
    </row>
    <row r="16" spans="1:10" ht="18.75" hidden="1" customHeight="1" x14ac:dyDescent="0.3">
      <c r="A16" s="77" t="s">
        <v>132</v>
      </c>
      <c r="B16" s="78"/>
      <c r="C16" s="79"/>
      <c r="D16" s="79"/>
      <c r="E16" s="79"/>
      <c r="F16" s="79"/>
      <c r="G16" s="79"/>
      <c r="H16" s="79"/>
      <c r="I16" s="79"/>
    </row>
    <row r="17" spans="1:9" ht="18.75" customHeight="1" x14ac:dyDescent="0.3">
      <c r="A17" s="77" t="s">
        <v>133</v>
      </c>
      <c r="B17" s="78"/>
      <c r="C17" s="79"/>
      <c r="D17" s="79"/>
      <c r="E17" s="79"/>
      <c r="F17" s="79"/>
      <c r="G17" s="79"/>
      <c r="H17" s="79"/>
      <c r="I17" s="79"/>
    </row>
    <row r="18" spans="1:9" ht="18.75" hidden="1" customHeight="1" x14ac:dyDescent="0.3">
      <c r="A18" s="77" t="s">
        <v>134</v>
      </c>
      <c r="B18" s="78"/>
      <c r="C18" s="79"/>
      <c r="D18" s="79"/>
      <c r="E18" s="79"/>
      <c r="F18" s="79"/>
      <c r="G18" s="79"/>
      <c r="H18" s="79"/>
      <c r="I18" s="79"/>
    </row>
    <row r="19" spans="1:9" ht="18.75" hidden="1" customHeight="1" x14ac:dyDescent="0.3">
      <c r="A19" s="77" t="s">
        <v>135</v>
      </c>
      <c r="B19" s="78"/>
      <c r="C19" s="79"/>
      <c r="D19" s="79"/>
      <c r="E19" s="79"/>
      <c r="F19" s="79"/>
      <c r="G19" s="79"/>
      <c r="H19" s="79"/>
      <c r="I19" s="79"/>
    </row>
    <row r="20" spans="1:9" ht="18.75" hidden="1" customHeight="1" x14ac:dyDescent="0.3">
      <c r="A20" s="77" t="s">
        <v>136</v>
      </c>
      <c r="B20" s="78"/>
      <c r="C20" s="79"/>
      <c r="D20" s="79"/>
      <c r="E20" s="79"/>
      <c r="F20" s="79"/>
      <c r="G20" s="79"/>
      <c r="H20" s="79"/>
      <c r="I20" s="79"/>
    </row>
    <row r="21" spans="1:9" ht="18.75" hidden="1" customHeight="1" x14ac:dyDescent="0.3">
      <c r="A21" s="77" t="s">
        <v>137</v>
      </c>
      <c r="B21" s="78"/>
      <c r="C21" s="79"/>
      <c r="D21" s="79"/>
      <c r="E21" s="79"/>
      <c r="F21" s="79"/>
      <c r="G21" s="79"/>
      <c r="H21" s="79"/>
      <c r="I21" s="79"/>
    </row>
    <row r="22" spans="1:9" ht="18.75" hidden="1" customHeight="1" x14ac:dyDescent="0.3">
      <c r="A22" s="77" t="s">
        <v>138</v>
      </c>
      <c r="B22" s="78"/>
      <c r="C22" s="79"/>
      <c r="D22" s="79"/>
      <c r="E22" s="79"/>
      <c r="F22" s="79"/>
      <c r="G22" s="79"/>
      <c r="H22" s="79"/>
      <c r="I22" s="79"/>
    </row>
    <row r="23" spans="1:9" ht="18.75" hidden="1" customHeight="1" x14ac:dyDescent="0.3">
      <c r="A23" s="77" t="s">
        <v>139</v>
      </c>
      <c r="B23" s="78"/>
      <c r="C23" s="79"/>
      <c r="D23" s="79"/>
      <c r="E23" s="79"/>
      <c r="F23" s="79"/>
      <c r="G23" s="79"/>
      <c r="H23" s="79"/>
      <c r="I23" s="79"/>
    </row>
    <row r="24" spans="1:9" ht="18.75" hidden="1" customHeight="1" x14ac:dyDescent="0.3">
      <c r="A24" s="77" t="s">
        <v>140</v>
      </c>
      <c r="B24" s="78"/>
      <c r="C24" s="79"/>
      <c r="D24" s="79"/>
      <c r="E24" s="79"/>
      <c r="F24" s="79"/>
      <c r="G24" s="79"/>
      <c r="H24" s="79"/>
      <c r="I24" s="79"/>
    </row>
    <row r="25" spans="1:9" ht="18.75" hidden="1" customHeight="1" x14ac:dyDescent="0.3">
      <c r="A25" s="77" t="s">
        <v>141</v>
      </c>
      <c r="B25" s="78"/>
      <c r="C25" s="79"/>
      <c r="D25" s="79"/>
      <c r="E25" s="79"/>
      <c r="F25" s="79"/>
      <c r="G25" s="79"/>
      <c r="H25" s="79"/>
      <c r="I25" s="79"/>
    </row>
    <row r="26" spans="1:9" ht="18.75" hidden="1" customHeight="1" x14ac:dyDescent="0.3">
      <c r="A26" s="77" t="s">
        <v>142</v>
      </c>
      <c r="B26" s="78"/>
      <c r="C26" s="79"/>
      <c r="D26" s="79"/>
      <c r="E26" s="79"/>
      <c r="F26" s="79"/>
      <c r="G26" s="79"/>
      <c r="H26" s="79"/>
      <c r="I26" s="79"/>
    </row>
    <row r="27" spans="1:9" ht="18.75" hidden="1" customHeight="1" x14ac:dyDescent="0.3">
      <c r="A27" s="77" t="s">
        <v>143</v>
      </c>
      <c r="B27" s="78"/>
      <c r="C27" s="79"/>
      <c r="D27" s="79"/>
      <c r="E27" s="79"/>
      <c r="F27" s="79"/>
      <c r="G27" s="79"/>
      <c r="H27" s="79"/>
      <c r="I27" s="79"/>
    </row>
    <row r="28" spans="1:9" ht="18.75" customHeight="1" x14ac:dyDescent="0.3">
      <c r="A28" s="77" t="s">
        <v>144</v>
      </c>
      <c r="B28" s="78"/>
      <c r="C28" s="79"/>
      <c r="D28" s="79"/>
      <c r="E28" s="79"/>
      <c r="F28" s="79"/>
      <c r="G28" s="79"/>
      <c r="H28" s="79"/>
      <c r="I28" s="79"/>
    </row>
    <row r="29" spans="1:9" ht="18.75" hidden="1" customHeight="1" x14ac:dyDescent="0.3">
      <c r="A29" s="77" t="s">
        <v>145</v>
      </c>
      <c r="B29" s="78"/>
      <c r="C29" s="79"/>
      <c r="D29" s="79"/>
      <c r="E29" s="79"/>
      <c r="F29" s="79"/>
      <c r="G29" s="79"/>
      <c r="H29" s="79"/>
      <c r="I29" s="79"/>
    </row>
    <row r="30" spans="1:9" ht="18.75" hidden="1" customHeight="1" x14ac:dyDescent="0.3">
      <c r="A30" s="77" t="s">
        <v>146</v>
      </c>
      <c r="B30" s="78"/>
      <c r="C30" s="79"/>
      <c r="D30" s="79"/>
      <c r="E30" s="79"/>
      <c r="F30" s="79"/>
      <c r="G30" s="79"/>
      <c r="H30" s="79"/>
      <c r="I30" s="79"/>
    </row>
    <row r="31" spans="1:9" ht="18.75" hidden="1" customHeight="1" x14ac:dyDescent="0.3">
      <c r="A31" s="77" t="s">
        <v>147</v>
      </c>
      <c r="B31" s="78"/>
      <c r="C31" s="79"/>
      <c r="D31" s="79"/>
      <c r="E31" s="79"/>
      <c r="F31" s="79"/>
      <c r="G31" s="79"/>
      <c r="H31" s="79"/>
      <c r="I31" s="79"/>
    </row>
    <row r="32" spans="1:9" ht="18.75" hidden="1" customHeight="1" x14ac:dyDescent="0.3">
      <c r="A32" s="77" t="s">
        <v>148</v>
      </c>
      <c r="B32" s="78"/>
      <c r="C32" s="79"/>
      <c r="D32" s="79"/>
      <c r="E32" s="79"/>
      <c r="F32" s="79"/>
      <c r="G32" s="79"/>
      <c r="H32" s="79"/>
      <c r="I32" s="79"/>
    </row>
    <row r="33" spans="1:9" ht="18.75" hidden="1" customHeight="1" x14ac:dyDescent="0.3">
      <c r="A33" s="77" t="s">
        <v>149</v>
      </c>
      <c r="B33" s="81"/>
      <c r="C33" s="79"/>
      <c r="D33" s="79"/>
      <c r="E33" s="79"/>
      <c r="F33" s="79"/>
      <c r="G33" s="79"/>
      <c r="H33" s="79"/>
      <c r="I33" s="79"/>
    </row>
    <row r="34" spans="1:9" ht="18.75" hidden="1" customHeight="1" x14ac:dyDescent="0.3">
      <c r="A34" s="77" t="s">
        <v>150</v>
      </c>
      <c r="B34" s="81"/>
      <c r="C34" s="79"/>
      <c r="D34" s="79"/>
      <c r="E34" s="79"/>
      <c r="F34" s="79"/>
      <c r="G34" s="79"/>
      <c r="H34" s="79"/>
      <c r="I34" s="79"/>
    </row>
    <row r="35" spans="1:9" hidden="1" x14ac:dyDescent="0.3">
      <c r="A35" s="70" t="s">
        <v>118</v>
      </c>
      <c r="B35" s="82"/>
      <c r="C35" s="76"/>
      <c r="D35" s="76"/>
      <c r="E35" s="76"/>
      <c r="F35" s="76"/>
      <c r="G35" s="76"/>
      <c r="H35" s="76"/>
      <c r="I35" s="76"/>
    </row>
    <row r="36" spans="1:9" hidden="1" x14ac:dyDescent="0.3">
      <c r="A36" s="70" t="s">
        <v>119</v>
      </c>
      <c r="B36" s="71"/>
      <c r="C36" s="73"/>
      <c r="D36" s="73"/>
      <c r="E36" s="73"/>
      <c r="F36" s="73"/>
      <c r="G36" s="73"/>
      <c r="H36" s="73"/>
      <c r="I36" s="73"/>
    </row>
    <row r="37" spans="1:9" x14ac:dyDescent="0.3">
      <c r="A37" s="83" t="s">
        <v>118</v>
      </c>
      <c r="B37" s="82"/>
      <c r="C37" s="73"/>
      <c r="D37" s="73"/>
      <c r="E37" s="73"/>
      <c r="F37" s="73"/>
      <c r="G37" s="73"/>
      <c r="H37" s="73"/>
      <c r="I37" s="73"/>
    </row>
    <row r="38" spans="1:9" ht="25.5" customHeight="1" x14ac:dyDescent="0.3">
      <c r="A38" s="43" t="s">
        <v>151</v>
      </c>
      <c r="B38" s="84"/>
      <c r="C38" s="73"/>
      <c r="D38" s="73"/>
      <c r="E38" s="73"/>
      <c r="F38" s="73"/>
      <c r="G38" s="73"/>
      <c r="H38" s="73"/>
      <c r="I38" s="73"/>
    </row>
    <row r="39" spans="1:9" x14ac:dyDescent="0.3">
      <c r="A39" s="60"/>
      <c r="B39" s="60"/>
      <c r="C39" s="60"/>
      <c r="D39" s="60"/>
      <c r="E39" s="60"/>
      <c r="F39" s="60"/>
      <c r="G39" s="60"/>
      <c r="H39" s="60"/>
      <c r="I39" s="73"/>
    </row>
    <row r="40" spans="1:9" x14ac:dyDescent="0.3">
      <c r="C40" s="73"/>
      <c r="D40" s="73"/>
      <c r="E40" s="73"/>
      <c r="F40" s="73"/>
      <c r="G40" s="73"/>
      <c r="H40" s="73"/>
      <c r="I40" s="73"/>
    </row>
    <row r="41" spans="1:9" ht="40.5" hidden="1" customHeight="1" x14ac:dyDescent="0.3">
      <c r="A41" s="43" t="s">
        <v>152</v>
      </c>
      <c r="B41" s="72"/>
      <c r="C41" s="73"/>
      <c r="D41" s="73"/>
      <c r="E41" s="73"/>
      <c r="F41" s="73"/>
      <c r="G41" s="73"/>
      <c r="H41" s="73"/>
      <c r="I41" s="73"/>
    </row>
    <row r="42" spans="1:9" ht="17.25" customHeight="1" x14ac:dyDescent="0.3">
      <c r="A42" s="61"/>
      <c r="B42" s="61"/>
      <c r="C42" s="61"/>
      <c r="D42" s="61"/>
      <c r="E42" s="61"/>
      <c r="F42" s="61"/>
      <c r="G42" s="61"/>
      <c r="H42" s="61"/>
      <c r="I42" s="73"/>
    </row>
    <row r="43" spans="1:9" x14ac:dyDescent="0.3">
      <c r="A43" s="61"/>
      <c r="C43" s="73"/>
      <c r="D43" s="73"/>
      <c r="E43" s="73"/>
      <c r="F43" s="73"/>
      <c r="G43" s="73"/>
      <c r="H43" s="73"/>
      <c r="I43" s="73"/>
    </row>
    <row r="44" spans="1:9" x14ac:dyDescent="0.3">
      <c r="A44" s="61"/>
    </row>
    <row r="45" spans="1:9" x14ac:dyDescent="0.3">
      <c r="A45" s="61"/>
    </row>
    <row r="46" spans="1:9" x14ac:dyDescent="0.3">
      <c r="A46" s="61"/>
    </row>
    <row r="47" spans="1:9" x14ac:dyDescent="0.3">
      <c r="A47" s="61"/>
    </row>
    <row r="48" spans="1:9" x14ac:dyDescent="0.3">
      <c r="A48" s="61"/>
    </row>
    <row r="49" spans="1:1" x14ac:dyDescent="0.3">
      <c r="A49" s="61"/>
    </row>
    <row r="50" spans="1:1" x14ac:dyDescent="0.3">
      <c r="A50" s="61"/>
    </row>
    <row r="51" spans="1:1" x14ac:dyDescent="0.3">
      <c r="A51" s="61"/>
    </row>
    <row r="52" spans="1:1" ht="31.5" customHeight="1" x14ac:dyDescent="0.3">
      <c r="A52" s="61"/>
    </row>
    <row r="53" spans="1:1" ht="31.5" customHeight="1" x14ac:dyDescent="0.3">
      <c r="A53" s="61"/>
    </row>
    <row r="54" spans="1:1" ht="31.5" customHeight="1" x14ac:dyDescent="0.3">
      <c r="A54" s="61"/>
    </row>
    <row r="55" spans="1:1" x14ac:dyDescent="0.3">
      <c r="A55" s="61"/>
    </row>
    <row r="56" spans="1:1" x14ac:dyDescent="0.3">
      <c r="A56" s="61"/>
    </row>
    <row r="57" spans="1:1" x14ac:dyDescent="0.3">
      <c r="A57" s="61"/>
    </row>
    <row r="58" spans="1:1" x14ac:dyDescent="0.3">
      <c r="A58" s="61"/>
    </row>
    <row r="59" spans="1:1" x14ac:dyDescent="0.3">
      <c r="A59" s="61"/>
    </row>
    <row r="60" spans="1:1" x14ac:dyDescent="0.3">
      <c r="A60" s="61"/>
    </row>
    <row r="61" spans="1:1" x14ac:dyDescent="0.3">
      <c r="A61" s="61"/>
    </row>
    <row r="62" spans="1:1" x14ac:dyDescent="0.3">
      <c r="A62" s="61"/>
    </row>
    <row r="63" spans="1:1" x14ac:dyDescent="0.3">
      <c r="A63" s="61"/>
    </row>
    <row r="64" spans="1:1" x14ac:dyDescent="0.3">
      <c r="A64" s="61"/>
    </row>
    <row r="65" spans="1:1" x14ac:dyDescent="0.3">
      <c r="A65" s="61"/>
    </row>
    <row r="66" spans="1:1" x14ac:dyDescent="0.3">
      <c r="A66" s="61"/>
    </row>
    <row r="67" spans="1:1" x14ac:dyDescent="0.3">
      <c r="A67" s="61"/>
    </row>
    <row r="68" spans="1:1" x14ac:dyDescent="0.3">
      <c r="A68" s="61"/>
    </row>
    <row r="69" spans="1:1" x14ac:dyDescent="0.3">
      <c r="A69" s="61"/>
    </row>
    <row r="70" spans="1:1" x14ac:dyDescent="0.3">
      <c r="A70" s="61"/>
    </row>
    <row r="71" spans="1:1" x14ac:dyDescent="0.3">
      <c r="A71" s="61"/>
    </row>
    <row r="72" spans="1:1" x14ac:dyDescent="0.3">
      <c r="A72" s="61"/>
    </row>
    <row r="73" spans="1:1" x14ac:dyDescent="0.3">
      <c r="A73" s="61"/>
    </row>
    <row r="74" spans="1:1" x14ac:dyDescent="0.3">
      <c r="A74" s="61"/>
    </row>
    <row r="75" spans="1:1" x14ac:dyDescent="0.3">
      <c r="A75" s="61"/>
    </row>
    <row r="76" spans="1:1" x14ac:dyDescent="0.3">
      <c r="A76" s="61"/>
    </row>
    <row r="77" spans="1:1" x14ac:dyDescent="0.3">
      <c r="A77" s="61"/>
    </row>
    <row r="78" spans="1:1" x14ac:dyDescent="0.3">
      <c r="A78" s="61"/>
    </row>
    <row r="79" spans="1:1" x14ac:dyDescent="0.3">
      <c r="A79" s="61"/>
    </row>
    <row r="80" spans="1:1" x14ac:dyDescent="0.3">
      <c r="A80" s="61"/>
    </row>
    <row r="81" spans="1:1" x14ac:dyDescent="0.3">
      <c r="A81" s="61"/>
    </row>
    <row r="82" spans="1:1" x14ac:dyDescent="0.3">
      <c r="A82" s="61"/>
    </row>
    <row r="83" spans="1:1" x14ac:dyDescent="0.3">
      <c r="A83" s="61"/>
    </row>
    <row r="84" spans="1:1" x14ac:dyDescent="0.3">
      <c r="A84" s="61"/>
    </row>
    <row r="85" spans="1:1" x14ac:dyDescent="0.3">
      <c r="A85" s="61"/>
    </row>
    <row r="86" spans="1:1" x14ac:dyDescent="0.3">
      <c r="A86" s="61"/>
    </row>
    <row r="87" spans="1:1" x14ac:dyDescent="0.3">
      <c r="A87" s="61"/>
    </row>
    <row r="88" spans="1:1" x14ac:dyDescent="0.3">
      <c r="A88" s="61"/>
    </row>
    <row r="89" spans="1:1" x14ac:dyDescent="0.3">
      <c r="A89" s="61"/>
    </row>
    <row r="90" spans="1:1" x14ac:dyDescent="0.3">
      <c r="A90" s="61"/>
    </row>
    <row r="91" spans="1:1" x14ac:dyDescent="0.3">
      <c r="A91" s="61"/>
    </row>
    <row r="92" spans="1:1" x14ac:dyDescent="0.3">
      <c r="A92" s="61"/>
    </row>
    <row r="93" spans="1:1" x14ac:dyDescent="0.3">
      <c r="A93" s="61"/>
    </row>
    <row r="94" spans="1:1" x14ac:dyDescent="0.3">
      <c r="A94" s="61"/>
    </row>
    <row r="95" spans="1:1" x14ac:dyDescent="0.3">
      <c r="A95" s="61"/>
    </row>
    <row r="96" spans="1:1" x14ac:dyDescent="0.3">
      <c r="A96" s="61"/>
    </row>
    <row r="97" spans="1:1" x14ac:dyDescent="0.3">
      <c r="A97" s="61"/>
    </row>
    <row r="98" spans="1:1" x14ac:dyDescent="0.3">
      <c r="A98" s="61"/>
    </row>
    <row r="99" spans="1:1" x14ac:dyDescent="0.3">
      <c r="A99" s="61"/>
    </row>
    <row r="100" spans="1:1" x14ac:dyDescent="0.3">
      <c r="A100" s="61"/>
    </row>
    <row r="101" spans="1:1" x14ac:dyDescent="0.3">
      <c r="A101" s="61"/>
    </row>
    <row r="102" spans="1:1" x14ac:dyDescent="0.3">
      <c r="A102" s="61"/>
    </row>
    <row r="103" spans="1:1" x14ac:dyDescent="0.3">
      <c r="A103" s="61"/>
    </row>
    <row r="104" spans="1:1" x14ac:dyDescent="0.3">
      <c r="A104" s="61"/>
    </row>
    <row r="105" spans="1:1" x14ac:dyDescent="0.3">
      <c r="A105" s="61"/>
    </row>
    <row r="106" spans="1:1" x14ac:dyDescent="0.3">
      <c r="A106" s="61"/>
    </row>
    <row r="107" spans="1:1" x14ac:dyDescent="0.3">
      <c r="A107" s="61"/>
    </row>
    <row r="108" spans="1:1" x14ac:dyDescent="0.3">
      <c r="A108" s="61"/>
    </row>
    <row r="109" spans="1:1" x14ac:dyDescent="0.3">
      <c r="A109" s="61"/>
    </row>
    <row r="110" spans="1:1" x14ac:dyDescent="0.3">
      <c r="A110" s="61"/>
    </row>
    <row r="111" spans="1:1" x14ac:dyDescent="0.3">
      <c r="A111" s="61"/>
    </row>
    <row r="112" spans="1:1" x14ac:dyDescent="0.3">
      <c r="A112" s="61"/>
    </row>
    <row r="113" spans="1:1" x14ac:dyDescent="0.3">
      <c r="A113" s="61"/>
    </row>
    <row r="114" spans="1:1" x14ac:dyDescent="0.3">
      <c r="A114" s="61"/>
    </row>
    <row r="115" spans="1:1" x14ac:dyDescent="0.3">
      <c r="A115" s="61"/>
    </row>
    <row r="116" spans="1:1" x14ac:dyDescent="0.3">
      <c r="A116" s="61"/>
    </row>
    <row r="117" spans="1:1" x14ac:dyDescent="0.3">
      <c r="A117" s="61"/>
    </row>
    <row r="118" spans="1:1" x14ac:dyDescent="0.3">
      <c r="A118" s="61"/>
    </row>
    <row r="119" spans="1:1" x14ac:dyDescent="0.3">
      <c r="A119" s="61"/>
    </row>
    <row r="120" spans="1:1" x14ac:dyDescent="0.3">
      <c r="A120" s="61"/>
    </row>
    <row r="121" spans="1:1" x14ac:dyDescent="0.3">
      <c r="A121" s="61"/>
    </row>
    <row r="122" spans="1:1" x14ac:dyDescent="0.3">
      <c r="A122" s="61"/>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95.109375" style="25" customWidth="1"/>
    <col min="2" max="2" width="23.441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6.75" customHeight="1" x14ac:dyDescent="0.3">
      <c r="A2" s="476" t="str">
        <f>"Dépenses extérieures de R&amp;D exécutées en " &amp; SURVEY_YEAR &amp; " par le secteur de l'Enseignement Supérieur et de Recherche (ESR)"</f>
        <v>Dépenses extérieures de R&amp;D exécutées en 2023 par le secteur de l'Enseignement Supérieur et de Recherche (ESR)</v>
      </c>
      <c r="B2" s="476"/>
    </row>
    <row r="3" spans="1:10" ht="41.25" customHeight="1" x14ac:dyDescent="0.3">
      <c r="A3" s="466" t="s">
        <v>105</v>
      </c>
      <c r="B3" s="466"/>
      <c r="C3" s="85"/>
      <c r="D3" s="55"/>
      <c r="E3" s="55"/>
      <c r="F3" s="55"/>
      <c r="G3" s="55"/>
      <c r="H3" s="55"/>
      <c r="I3" s="55"/>
    </row>
    <row r="5" spans="1:10" ht="11.25" customHeight="1" x14ac:dyDescent="0.3"/>
    <row r="6" spans="1:10" x14ac:dyDescent="0.3">
      <c r="A6" s="46" t="s">
        <v>153</v>
      </c>
      <c r="B6" s="34" t="s">
        <v>69</v>
      </c>
    </row>
    <row r="7" spans="1:10" ht="18.75" customHeight="1" x14ac:dyDescent="0.3">
      <c r="A7" s="86" t="s">
        <v>154</v>
      </c>
      <c r="B7" s="50"/>
    </row>
    <row r="8" spans="1:10" ht="33.75" customHeight="1" x14ac:dyDescent="0.3">
      <c r="A8" s="85" t="s">
        <v>155</v>
      </c>
      <c r="B8" s="87" t="s">
        <v>69</v>
      </c>
    </row>
    <row r="9" spans="1:10" ht="13.5" hidden="1" customHeight="1" x14ac:dyDescent="0.3">
      <c r="A9" s="88" t="s">
        <v>156</v>
      </c>
      <c r="B9" s="75"/>
    </row>
    <row r="10" spans="1:10" hidden="1" x14ac:dyDescent="0.3">
      <c r="A10" s="89" t="s">
        <v>157</v>
      </c>
      <c r="B10" s="78"/>
    </row>
    <row r="11" spans="1:10" x14ac:dyDescent="0.3">
      <c r="A11" s="89" t="s">
        <v>158</v>
      </c>
      <c r="B11" s="78"/>
    </row>
    <row r="12" spans="1:10" x14ac:dyDescent="0.3">
      <c r="A12" s="89" t="s">
        <v>159</v>
      </c>
      <c r="B12" s="78"/>
    </row>
    <row r="13" spans="1:10" hidden="1" x14ac:dyDescent="0.3">
      <c r="A13" s="70" t="s">
        <v>118</v>
      </c>
      <c r="B13" s="82"/>
    </row>
    <row r="14" spans="1:10" hidden="1" x14ac:dyDescent="0.3">
      <c r="A14" s="70" t="s">
        <v>119</v>
      </c>
      <c r="B14" s="71"/>
    </row>
    <row r="15" spans="1:10" ht="38.25" customHeight="1" x14ac:dyDescent="0.3">
      <c r="A15" s="43" t="s">
        <v>160</v>
      </c>
      <c r="B15" s="84"/>
    </row>
    <row r="16" spans="1:10" ht="15" customHeight="1" x14ac:dyDescent="0.3"/>
    <row r="17" spans="1:2" hidden="1" x14ac:dyDescent="0.3">
      <c r="A17" s="85" t="s">
        <v>161</v>
      </c>
      <c r="B17" s="87" t="s">
        <v>69</v>
      </c>
    </row>
    <row r="18" spans="1:2" hidden="1" x14ac:dyDescent="0.3">
      <c r="A18" s="90" t="s">
        <v>162</v>
      </c>
      <c r="B18" s="75"/>
    </row>
    <row r="19" spans="1:2" hidden="1" x14ac:dyDescent="0.3">
      <c r="A19" s="66" t="s">
        <v>163</v>
      </c>
      <c r="B19" s="78"/>
    </row>
    <row r="20" spans="1:2" hidden="1" x14ac:dyDescent="0.3">
      <c r="A20" s="66" t="s">
        <v>164</v>
      </c>
      <c r="B20" s="78"/>
    </row>
    <row r="21" spans="1:2" hidden="1" x14ac:dyDescent="0.3">
      <c r="A21" s="66" t="s">
        <v>165</v>
      </c>
      <c r="B21" s="78"/>
    </row>
    <row r="22" spans="1:2" hidden="1" x14ac:dyDescent="0.3">
      <c r="A22" s="66" t="s">
        <v>166</v>
      </c>
      <c r="B22" s="78"/>
    </row>
    <row r="23" spans="1:2" hidden="1" x14ac:dyDescent="0.3">
      <c r="A23" s="66" t="s">
        <v>167</v>
      </c>
      <c r="B23" s="78"/>
    </row>
    <row r="24" spans="1:2" hidden="1" x14ac:dyDescent="0.3">
      <c r="A24" s="66" t="s">
        <v>168</v>
      </c>
      <c r="B24" s="78"/>
    </row>
    <row r="25" spans="1:2" hidden="1" x14ac:dyDescent="0.3">
      <c r="A25" s="66" t="s">
        <v>169</v>
      </c>
      <c r="B25" s="78"/>
    </row>
    <row r="26" spans="1:2" hidden="1" x14ac:dyDescent="0.3">
      <c r="A26" s="66" t="s">
        <v>170</v>
      </c>
      <c r="B26" s="78"/>
    </row>
    <row r="27" spans="1:2" hidden="1" x14ac:dyDescent="0.3">
      <c r="A27" s="66" t="s">
        <v>171</v>
      </c>
      <c r="B27" s="78"/>
    </row>
    <row r="28" spans="1:2" hidden="1" x14ac:dyDescent="0.3">
      <c r="A28" s="66" t="s">
        <v>172</v>
      </c>
      <c r="B28" s="78"/>
    </row>
    <row r="29" spans="1:2" hidden="1" x14ac:dyDescent="0.3">
      <c r="A29" s="66" t="s">
        <v>173</v>
      </c>
      <c r="B29" s="78"/>
    </row>
    <row r="30" spans="1:2" hidden="1" x14ac:dyDescent="0.3">
      <c r="A30" s="66" t="s">
        <v>174</v>
      </c>
      <c r="B30" s="78"/>
    </row>
    <row r="31" spans="1:2" hidden="1" x14ac:dyDescent="0.3">
      <c r="A31" s="77" t="s">
        <v>175</v>
      </c>
      <c r="B31" s="78"/>
    </row>
    <row r="32" spans="1:2" hidden="1" x14ac:dyDescent="0.3">
      <c r="A32" s="77" t="s">
        <v>176</v>
      </c>
      <c r="B32" s="78"/>
    </row>
    <row r="33" spans="1:2" hidden="1" x14ac:dyDescent="0.3">
      <c r="A33" s="77" t="s">
        <v>177</v>
      </c>
      <c r="B33" s="78"/>
    </row>
    <row r="34" spans="1:2" hidden="1" x14ac:dyDescent="0.3">
      <c r="A34" s="77" t="s">
        <v>178</v>
      </c>
      <c r="B34" s="78"/>
    </row>
    <row r="35" spans="1:2" hidden="1" x14ac:dyDescent="0.3">
      <c r="A35" s="77" t="s">
        <v>179</v>
      </c>
      <c r="B35" s="78"/>
    </row>
    <row r="36" spans="1:2" hidden="1" x14ac:dyDescent="0.3">
      <c r="A36" s="77" t="s">
        <v>180</v>
      </c>
      <c r="B36" s="78"/>
    </row>
    <row r="37" spans="1:2" hidden="1" x14ac:dyDescent="0.3">
      <c r="A37" s="77" t="s">
        <v>181</v>
      </c>
      <c r="B37" s="78"/>
    </row>
    <row r="38" spans="1:2" hidden="1" x14ac:dyDescent="0.3">
      <c r="A38" s="77" t="s">
        <v>182</v>
      </c>
      <c r="B38" s="78"/>
    </row>
    <row r="39" spans="1:2" hidden="1" x14ac:dyDescent="0.3">
      <c r="A39" s="77" t="s">
        <v>183</v>
      </c>
      <c r="B39" s="78"/>
    </row>
    <row r="40" spans="1:2" hidden="1" x14ac:dyDescent="0.3">
      <c r="A40" s="77" t="s">
        <v>184</v>
      </c>
      <c r="B40" s="78"/>
    </row>
    <row r="41" spans="1:2" hidden="1" x14ac:dyDescent="0.3">
      <c r="A41" s="77" t="s">
        <v>185</v>
      </c>
      <c r="B41" s="78"/>
    </row>
    <row r="42" spans="1:2" hidden="1" x14ac:dyDescent="0.3">
      <c r="A42" s="77" t="s">
        <v>186</v>
      </c>
      <c r="B42" s="78"/>
    </row>
    <row r="43" spans="1:2" hidden="1" x14ac:dyDescent="0.3">
      <c r="A43" s="77" t="s">
        <v>187</v>
      </c>
      <c r="B43" s="78"/>
    </row>
    <row r="44" spans="1:2" hidden="1" x14ac:dyDescent="0.3">
      <c r="A44" s="77" t="s">
        <v>188</v>
      </c>
      <c r="B44" s="78"/>
    </row>
    <row r="45" spans="1:2" hidden="1" x14ac:dyDescent="0.3">
      <c r="A45" s="77" t="s">
        <v>118</v>
      </c>
      <c r="B45" s="82"/>
    </row>
    <row r="46" spans="1:2" hidden="1" x14ac:dyDescent="0.3">
      <c r="A46" s="70" t="s">
        <v>119</v>
      </c>
      <c r="B46" s="71"/>
    </row>
    <row r="47" spans="1:2" ht="25.5" hidden="1" customHeight="1" x14ac:dyDescent="0.3">
      <c r="A47" s="43" t="s">
        <v>189</v>
      </c>
      <c r="B47" s="84"/>
    </row>
    <row r="48" spans="1:2" x14ac:dyDescent="0.3">
      <c r="A48" s="61"/>
    </row>
    <row r="49" spans="1:10" ht="25.5" customHeight="1" x14ac:dyDescent="0.3">
      <c r="A49" s="43" t="s">
        <v>190</v>
      </c>
      <c r="B49" s="72"/>
    </row>
    <row r="50" spans="1:10" ht="18.75" customHeight="1" x14ac:dyDescent="0.3">
      <c r="A50" s="61"/>
      <c r="B50" s="61"/>
      <c r="C50" s="61"/>
      <c r="D50" s="61"/>
      <c r="E50" s="61"/>
      <c r="F50" s="61"/>
      <c r="G50" s="61"/>
      <c r="H50" s="61"/>
      <c r="I50" s="61"/>
      <c r="J50" s="61"/>
    </row>
    <row r="51" spans="1:10" x14ac:dyDescent="0.3">
      <c r="A51" s="61"/>
    </row>
    <row r="52" spans="1:10" x14ac:dyDescent="0.3">
      <c r="A52" s="61"/>
    </row>
    <row r="53" spans="1:10" x14ac:dyDescent="0.3">
      <c r="A53" s="61"/>
    </row>
    <row r="54" spans="1:10" x14ac:dyDescent="0.3">
      <c r="A54" s="61"/>
    </row>
    <row r="55" spans="1:10" x14ac:dyDescent="0.3">
      <c r="A55" s="61"/>
    </row>
    <row r="56" spans="1:10" x14ac:dyDescent="0.3">
      <c r="A56" s="61"/>
    </row>
    <row r="57" spans="1:10" x14ac:dyDescent="0.3">
      <c r="A57" s="61"/>
    </row>
    <row r="58" spans="1:10" x14ac:dyDescent="0.3">
      <c r="A58" s="61"/>
    </row>
    <row r="59" spans="1:10" x14ac:dyDescent="0.3">
      <c r="A59" s="61"/>
    </row>
    <row r="60" spans="1:10" x14ac:dyDescent="0.3">
      <c r="A60" s="61"/>
    </row>
    <row r="61" spans="1:10" x14ac:dyDescent="0.3">
      <c r="A61" s="61"/>
    </row>
    <row r="62" spans="1:10" x14ac:dyDescent="0.3">
      <c r="A62" s="61"/>
    </row>
    <row r="63" spans="1:10" x14ac:dyDescent="0.3">
      <c r="A63" s="61"/>
    </row>
    <row r="64" spans="1:10" x14ac:dyDescent="0.3">
      <c r="A64" s="61"/>
    </row>
    <row r="65" spans="1:1" x14ac:dyDescent="0.3">
      <c r="A65" s="61"/>
    </row>
    <row r="66" spans="1:1" x14ac:dyDescent="0.3">
      <c r="A66" s="61"/>
    </row>
    <row r="67" spans="1:1" x14ac:dyDescent="0.3">
      <c r="A67" s="61"/>
    </row>
    <row r="68" spans="1:1" x14ac:dyDescent="0.3">
      <c r="A68" s="61"/>
    </row>
    <row r="69" spans="1:1" x14ac:dyDescent="0.3">
      <c r="A69" s="61"/>
    </row>
    <row r="70" spans="1:1" x14ac:dyDescent="0.3">
      <c r="A70" s="61"/>
    </row>
    <row r="71" spans="1:1" x14ac:dyDescent="0.3">
      <c r="A71" s="61"/>
    </row>
    <row r="72" spans="1:1" x14ac:dyDescent="0.3">
      <c r="A72" s="61"/>
    </row>
    <row r="73" spans="1:1" x14ac:dyDescent="0.3">
      <c r="A73" s="61"/>
    </row>
    <row r="74" spans="1:1" x14ac:dyDescent="0.3">
      <c r="A74" s="61"/>
    </row>
    <row r="75" spans="1:1" x14ac:dyDescent="0.3">
      <c r="A75" s="61"/>
    </row>
    <row r="76" spans="1:1" x14ac:dyDescent="0.3">
      <c r="A76" s="61"/>
    </row>
    <row r="77" spans="1:1" x14ac:dyDescent="0.3">
      <c r="A77" s="61"/>
    </row>
    <row r="78" spans="1:1" x14ac:dyDescent="0.3">
      <c r="A78" s="61"/>
    </row>
    <row r="79" spans="1:1" x14ac:dyDescent="0.3">
      <c r="A79" s="61"/>
    </row>
    <row r="80" spans="1:1" x14ac:dyDescent="0.3">
      <c r="A80" s="61"/>
    </row>
    <row r="81" spans="1:1" x14ac:dyDescent="0.3">
      <c r="A81" s="61"/>
    </row>
    <row r="82" spans="1:1" x14ac:dyDescent="0.3">
      <c r="A82" s="61"/>
    </row>
    <row r="83" spans="1:1" x14ac:dyDescent="0.3">
      <c r="A83" s="61"/>
    </row>
    <row r="84" spans="1:1" x14ac:dyDescent="0.3">
      <c r="A84" s="61"/>
    </row>
    <row r="85" spans="1:1" x14ac:dyDescent="0.3">
      <c r="A85" s="61"/>
    </row>
    <row r="86" spans="1:1" x14ac:dyDescent="0.3">
      <c r="A86" s="61"/>
    </row>
    <row r="87" spans="1:1" x14ac:dyDescent="0.3">
      <c r="A87" s="61"/>
    </row>
    <row r="88" spans="1:1" x14ac:dyDescent="0.3">
      <c r="A88" s="61"/>
    </row>
    <row r="89" spans="1:1" x14ac:dyDescent="0.3">
      <c r="A89" s="61"/>
    </row>
    <row r="90" spans="1:1" x14ac:dyDescent="0.3">
      <c r="A90" s="61"/>
    </row>
    <row r="91" spans="1:1" x14ac:dyDescent="0.3">
      <c r="A91" s="61"/>
    </row>
    <row r="92" spans="1:1" x14ac:dyDescent="0.3">
      <c r="A92" s="61"/>
    </row>
    <row r="93" spans="1:1" x14ac:dyDescent="0.3">
      <c r="A93" s="61"/>
    </row>
    <row r="94" spans="1:1" x14ac:dyDescent="0.3">
      <c r="A94" s="61"/>
    </row>
    <row r="95" spans="1:1" x14ac:dyDescent="0.3">
      <c r="A95" s="61"/>
    </row>
    <row r="96" spans="1:1" x14ac:dyDescent="0.3">
      <c r="A96" s="61"/>
    </row>
    <row r="97" spans="1:1" x14ac:dyDescent="0.3">
      <c r="A97" s="61"/>
    </row>
    <row r="98" spans="1:1" x14ac:dyDescent="0.3">
      <c r="A98" s="61"/>
    </row>
    <row r="99" spans="1:1" x14ac:dyDescent="0.3">
      <c r="A99" s="61"/>
    </row>
    <row r="100" spans="1:1" x14ac:dyDescent="0.3">
      <c r="A100" s="61"/>
    </row>
    <row r="101" spans="1:1" x14ac:dyDescent="0.3">
      <c r="A101" s="61"/>
    </row>
    <row r="102" spans="1:1" x14ac:dyDescent="0.3">
      <c r="A102" s="61"/>
    </row>
    <row r="103" spans="1:1" x14ac:dyDescent="0.3">
      <c r="A103" s="61"/>
    </row>
    <row r="104" spans="1:1" x14ac:dyDescent="0.3">
      <c r="A104" s="61"/>
    </row>
    <row r="105" spans="1:1" x14ac:dyDescent="0.3">
      <c r="A105" s="61"/>
    </row>
    <row r="106" spans="1:1" x14ac:dyDescent="0.3">
      <c r="A106" s="61"/>
    </row>
    <row r="107" spans="1:1" x14ac:dyDescent="0.3">
      <c r="A107" s="61"/>
    </row>
    <row r="108" spans="1:1" x14ac:dyDescent="0.3">
      <c r="A108" s="61"/>
    </row>
    <row r="109" spans="1:1" x14ac:dyDescent="0.3">
      <c r="A109" s="61"/>
    </row>
    <row r="110" spans="1:1" x14ac:dyDescent="0.3">
      <c r="A110" s="61"/>
    </row>
    <row r="111" spans="1:1" x14ac:dyDescent="0.3">
      <c r="A111" s="61"/>
    </row>
    <row r="112" spans="1:1" x14ac:dyDescent="0.3">
      <c r="A112" s="61"/>
    </row>
    <row r="113" spans="1:1" x14ac:dyDescent="0.3">
      <c r="A113" s="61"/>
    </row>
    <row r="114" spans="1:1" x14ac:dyDescent="0.3">
      <c r="A114" s="61"/>
    </row>
    <row r="115" spans="1:1" x14ac:dyDescent="0.3">
      <c r="A115" s="61"/>
    </row>
    <row r="116" spans="1:1" x14ac:dyDescent="0.3">
      <c r="A116" s="61"/>
    </row>
    <row r="117" spans="1:1" x14ac:dyDescent="0.3">
      <c r="A117" s="61"/>
    </row>
    <row r="118" spans="1:1" x14ac:dyDescent="0.3">
      <c r="A118" s="61"/>
    </row>
    <row r="119" spans="1:1" x14ac:dyDescent="0.3">
      <c r="A119" s="61"/>
    </row>
    <row r="120" spans="1:1" x14ac:dyDescent="0.3">
      <c r="A120" s="61"/>
    </row>
    <row r="121" spans="1:1" x14ac:dyDescent="0.3">
      <c r="A121" s="61"/>
    </row>
    <row r="122" spans="1:1" x14ac:dyDescent="0.3">
      <c r="A122" s="61"/>
    </row>
    <row r="123" spans="1:1" x14ac:dyDescent="0.3">
      <c r="A123" s="61"/>
    </row>
    <row r="124" spans="1:1" x14ac:dyDescent="0.3">
      <c r="A124" s="61"/>
    </row>
    <row r="125" spans="1:1" x14ac:dyDescent="0.3">
      <c r="A125" s="61"/>
    </row>
    <row r="126" spans="1:1" x14ac:dyDescent="0.3">
      <c r="A126" s="61"/>
    </row>
    <row r="127" spans="1:1" x14ac:dyDescent="0.3">
      <c r="A127" s="61"/>
    </row>
    <row r="128" spans="1:1" x14ac:dyDescent="0.3">
      <c r="A128" s="61"/>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7.109375" style="25" customWidth="1"/>
    <col min="2" max="2" width="18.6640625" style="25" customWidth="1"/>
    <col min="3" max="9" width="2.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8.25" customHeight="1" x14ac:dyDescent="0.3">
      <c r="A2" s="476" t="str">
        <f>"Dépenses extérieures de R&amp;D exécutées en " &amp; SURVEY_YEAR &amp; " par les Associations, les Fondations et les GIP"</f>
        <v>Dépenses extérieures de R&amp;D exécutées en 2023 par les Associations, les Fondations et les GIP</v>
      </c>
      <c r="B2" s="476"/>
    </row>
    <row r="3" spans="1:10" ht="38.25" customHeight="1" x14ac:dyDescent="0.3">
      <c r="A3" s="466" t="s">
        <v>105</v>
      </c>
      <c r="B3" s="466"/>
      <c r="C3" s="85"/>
      <c r="D3" s="55"/>
      <c r="E3" s="55"/>
      <c r="F3" s="55"/>
      <c r="G3" s="55"/>
      <c r="H3" s="55"/>
      <c r="I3" s="55"/>
    </row>
    <row r="4" spans="1:10" x14ac:dyDescent="0.3">
      <c r="A4" s="61"/>
    </row>
    <row r="5" spans="1:10" ht="26.25" customHeight="1" x14ac:dyDescent="0.3">
      <c r="A5" s="91" t="s">
        <v>191</v>
      </c>
      <c r="B5" s="92" t="s">
        <v>69</v>
      </c>
    </row>
    <row r="6" spans="1:10" hidden="1" x14ac:dyDescent="0.3">
      <c r="A6" s="90" t="s">
        <v>192</v>
      </c>
      <c r="B6" s="75"/>
    </row>
    <row r="7" spans="1:10" hidden="1" x14ac:dyDescent="0.3">
      <c r="A7" s="77" t="s">
        <v>193</v>
      </c>
      <c r="B7" s="78"/>
    </row>
    <row r="8" spans="1:10" ht="15" hidden="1" customHeight="1" x14ac:dyDescent="0.3">
      <c r="A8" s="66" t="s">
        <v>194</v>
      </c>
      <c r="B8" s="78"/>
    </row>
    <row r="9" spans="1:10" hidden="1" x14ac:dyDescent="0.3">
      <c r="A9" s="77" t="s">
        <v>195</v>
      </c>
      <c r="B9" s="78"/>
    </row>
    <row r="10" spans="1:10" ht="16.5" hidden="1" customHeight="1" x14ac:dyDescent="0.3">
      <c r="A10" s="77" t="s">
        <v>118</v>
      </c>
      <c r="B10" s="82"/>
    </row>
    <row r="11" spans="1:10" hidden="1" x14ac:dyDescent="0.3">
      <c r="A11" s="70" t="s">
        <v>119</v>
      </c>
      <c r="B11" s="71"/>
    </row>
    <row r="12" spans="1:10" ht="18" hidden="1" customHeight="1" x14ac:dyDescent="0.3">
      <c r="A12" s="83" t="s">
        <v>196</v>
      </c>
      <c r="B12" s="82"/>
    </row>
    <row r="13" spans="1:10" ht="25.5" customHeight="1" x14ac:dyDescent="0.3">
      <c r="A13" s="43" t="s">
        <v>197</v>
      </c>
      <c r="B13" s="84"/>
    </row>
    <row r="14" spans="1:10" ht="16.5" customHeight="1" x14ac:dyDescent="0.3">
      <c r="A14" s="61"/>
      <c r="B14" s="61"/>
      <c r="C14" s="61"/>
      <c r="D14" s="61"/>
    </row>
    <row r="15" spans="1:10" x14ac:dyDescent="0.3">
      <c r="A15" s="61"/>
      <c r="B15" s="61"/>
      <c r="C15" s="61"/>
      <c r="D15" s="61"/>
    </row>
    <row r="16" spans="1:10" x14ac:dyDescent="0.3">
      <c r="A16" s="61"/>
      <c r="B16" s="61"/>
      <c r="C16" s="61"/>
      <c r="D16" s="61"/>
    </row>
    <row r="17" spans="1:4" x14ac:dyDescent="0.3">
      <c r="A17" s="61"/>
      <c r="B17" s="61"/>
      <c r="C17" s="61"/>
      <c r="D17" s="61"/>
    </row>
    <row r="18" spans="1:4" x14ac:dyDescent="0.3">
      <c r="A18" s="61"/>
      <c r="B18" s="61"/>
      <c r="C18" s="61"/>
      <c r="D18" s="61"/>
    </row>
    <row r="19" spans="1:4" x14ac:dyDescent="0.3">
      <c r="A19" s="61"/>
    </row>
    <row r="20" spans="1:4" x14ac:dyDescent="0.3">
      <c r="A20" s="61"/>
    </row>
    <row r="21" spans="1:4" x14ac:dyDescent="0.3">
      <c r="A21" s="61"/>
    </row>
    <row r="22" spans="1:4" x14ac:dyDescent="0.3">
      <c r="A22" s="61"/>
    </row>
    <row r="23" spans="1:4" x14ac:dyDescent="0.3">
      <c r="A23" s="61"/>
    </row>
    <row r="24" spans="1:4" x14ac:dyDescent="0.3">
      <c r="A24" s="61"/>
    </row>
    <row r="25" spans="1:4" x14ac:dyDescent="0.3">
      <c r="A25" s="61"/>
    </row>
    <row r="26" spans="1:4" ht="31.5" customHeight="1" x14ac:dyDescent="0.3">
      <c r="A26" s="61"/>
    </row>
    <row r="27" spans="1:4" ht="31.5" customHeight="1" x14ac:dyDescent="0.3">
      <c r="A27" s="61"/>
    </row>
    <row r="28" spans="1:4" ht="31.5" customHeight="1" x14ac:dyDescent="0.3">
      <c r="A28" s="61"/>
    </row>
    <row r="29" spans="1:4" x14ac:dyDescent="0.3">
      <c r="A29" s="61"/>
    </row>
    <row r="30" spans="1:4" x14ac:dyDescent="0.3">
      <c r="A30" s="61"/>
    </row>
    <row r="31" spans="1:4" x14ac:dyDescent="0.3">
      <c r="A31" s="61"/>
    </row>
    <row r="32" spans="1:4" x14ac:dyDescent="0.3">
      <c r="A32" s="61"/>
    </row>
    <row r="33" spans="1:1" x14ac:dyDescent="0.3">
      <c r="A33" s="61"/>
    </row>
    <row r="34" spans="1:1" x14ac:dyDescent="0.3">
      <c r="A34" s="61"/>
    </row>
    <row r="35" spans="1:1" x14ac:dyDescent="0.3">
      <c r="A35" s="61"/>
    </row>
    <row r="36" spans="1:1" x14ac:dyDescent="0.3">
      <c r="A36" s="61"/>
    </row>
    <row r="37" spans="1:1" x14ac:dyDescent="0.3">
      <c r="A37" s="61"/>
    </row>
    <row r="38" spans="1:1" x14ac:dyDescent="0.3">
      <c r="A38" s="61"/>
    </row>
    <row r="39" spans="1:1" x14ac:dyDescent="0.3">
      <c r="A39" s="61"/>
    </row>
    <row r="40" spans="1:1" x14ac:dyDescent="0.3">
      <c r="A40" s="61"/>
    </row>
    <row r="41" spans="1:1" x14ac:dyDescent="0.3">
      <c r="A41" s="61"/>
    </row>
    <row r="42" spans="1:1" x14ac:dyDescent="0.3">
      <c r="A42" s="61"/>
    </row>
    <row r="43" spans="1:1" x14ac:dyDescent="0.3">
      <c r="A43" s="61"/>
    </row>
    <row r="44" spans="1:1" x14ac:dyDescent="0.3">
      <c r="A44" s="61"/>
    </row>
    <row r="45" spans="1:1" x14ac:dyDescent="0.3">
      <c r="A45" s="61"/>
    </row>
    <row r="46" spans="1:1" x14ac:dyDescent="0.3">
      <c r="A46" s="61"/>
    </row>
    <row r="47" spans="1:1" x14ac:dyDescent="0.3">
      <c r="A47" s="61"/>
    </row>
    <row r="48" spans="1:1" x14ac:dyDescent="0.3">
      <c r="A48" s="61"/>
    </row>
    <row r="49" spans="1:1" x14ac:dyDescent="0.3">
      <c r="A49" s="61"/>
    </row>
    <row r="50" spans="1:1" x14ac:dyDescent="0.3">
      <c r="A50" s="61"/>
    </row>
    <row r="51" spans="1:1" x14ac:dyDescent="0.3">
      <c r="A51" s="61"/>
    </row>
    <row r="52" spans="1:1" x14ac:dyDescent="0.3">
      <c r="A52" s="61"/>
    </row>
    <row r="53" spans="1:1" x14ac:dyDescent="0.3">
      <c r="A53" s="61"/>
    </row>
    <row r="54" spans="1:1" x14ac:dyDescent="0.3">
      <c r="A54" s="61"/>
    </row>
    <row r="55" spans="1:1" x14ac:dyDescent="0.3">
      <c r="A55" s="61"/>
    </row>
    <row r="56" spans="1:1" x14ac:dyDescent="0.3">
      <c r="A56" s="61"/>
    </row>
    <row r="57" spans="1:1" x14ac:dyDescent="0.3">
      <c r="A57" s="61"/>
    </row>
    <row r="58" spans="1:1" x14ac:dyDescent="0.3">
      <c r="A58" s="61"/>
    </row>
    <row r="59" spans="1:1" x14ac:dyDescent="0.3">
      <c r="A59" s="61"/>
    </row>
    <row r="60" spans="1:1" x14ac:dyDescent="0.3">
      <c r="A60" s="61"/>
    </row>
    <row r="61" spans="1:1" x14ac:dyDescent="0.3">
      <c r="A61" s="61"/>
    </row>
    <row r="62" spans="1:1" x14ac:dyDescent="0.3">
      <c r="A62" s="61"/>
    </row>
    <row r="63" spans="1:1" x14ac:dyDescent="0.3">
      <c r="A63" s="61"/>
    </row>
    <row r="64" spans="1:1" x14ac:dyDescent="0.3">
      <c r="A64" s="61"/>
    </row>
    <row r="65" spans="1:1" x14ac:dyDescent="0.3">
      <c r="A65" s="61"/>
    </row>
    <row r="66" spans="1:1" x14ac:dyDescent="0.3">
      <c r="A66" s="61"/>
    </row>
    <row r="67" spans="1:1" x14ac:dyDescent="0.3">
      <c r="A67" s="61"/>
    </row>
    <row r="68" spans="1:1" x14ac:dyDescent="0.3">
      <c r="A68" s="61"/>
    </row>
    <row r="69" spans="1:1" x14ac:dyDescent="0.3">
      <c r="A69" s="61"/>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34" orientation="portrait"/>
  <headerFooter alignWithMargins="0">
    <oddFooter>&amp;L&amp;8&amp;A&amp;R&amp;8R&amp;&amp;D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109375" style="25" customWidth="1"/>
    <col min="2" max="2" width="51" style="25" customWidth="1"/>
    <col min="3" max="3" width="27.33203125" style="25" customWidth="1"/>
    <col min="4" max="4" width="23.6640625" style="25" customWidth="1"/>
    <col min="5"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8.5" customHeight="1" x14ac:dyDescent="0.3">
      <c r="A2" s="465" t="str">
        <f>"Dépenses extérieures de R&amp;D exécutées en " &amp; SURVEY_YEAR &amp; " par les Entreprises"</f>
        <v>Dépenses extérieures de R&amp;D exécutées en 2023 par les Entreprises</v>
      </c>
      <c r="B2" s="465"/>
      <c r="C2" s="465"/>
      <c r="D2" s="465"/>
    </row>
    <row r="3" spans="1:10" ht="50.25" customHeight="1" x14ac:dyDescent="0.3">
      <c r="A3" s="477" t="s">
        <v>105</v>
      </c>
      <c r="B3" s="477"/>
      <c r="C3" s="477"/>
      <c r="D3" s="477"/>
      <c r="E3" s="55"/>
      <c r="F3" s="55"/>
      <c r="G3" s="55"/>
      <c r="H3" s="55"/>
      <c r="I3" s="55"/>
    </row>
    <row r="4" spans="1:10" ht="30" customHeight="1" x14ac:dyDescent="0.3">
      <c r="A4" s="469" t="s">
        <v>198</v>
      </c>
      <c r="B4" s="469"/>
      <c r="C4" s="469"/>
      <c r="D4" s="469"/>
    </row>
    <row r="5" spans="1:10" x14ac:dyDescent="0.3">
      <c r="A5" s="477" t="s">
        <v>199</v>
      </c>
      <c r="B5" s="477"/>
      <c r="C5" s="477"/>
      <c r="D5" s="477"/>
      <c r="E5" s="55"/>
      <c r="F5" s="55"/>
      <c r="G5" s="55"/>
      <c r="H5" s="55"/>
      <c r="I5" s="55"/>
    </row>
    <row r="6" spans="1:10" s="94" customFormat="1" ht="17.25" hidden="1" customHeight="1" x14ac:dyDescent="0.3">
      <c r="A6" s="93" t="s">
        <v>200</v>
      </c>
      <c r="B6" s="93" t="s">
        <v>201</v>
      </c>
      <c r="C6" s="93" t="s">
        <v>202</v>
      </c>
      <c r="D6" s="93" t="s">
        <v>203</v>
      </c>
      <c r="E6" s="93"/>
      <c r="F6" s="93"/>
      <c r="G6" s="93"/>
      <c r="H6" s="93"/>
      <c r="I6" s="93"/>
      <c r="J6" s="8"/>
    </row>
    <row r="7" spans="1:10" ht="32.25" hidden="1" customHeight="1" x14ac:dyDescent="0.3">
      <c r="A7" s="95"/>
      <c r="B7" s="96" t="s">
        <v>204</v>
      </c>
      <c r="C7" s="96" t="s">
        <v>205</v>
      </c>
      <c r="D7" s="96" t="s">
        <v>206</v>
      </c>
      <c r="E7" s="97"/>
      <c r="F7" s="97"/>
      <c r="G7" s="97"/>
      <c r="H7" s="97"/>
      <c r="I7" s="97"/>
    </row>
    <row r="8" spans="1:10" hidden="1" x14ac:dyDescent="0.3">
      <c r="A8" s="90" t="s">
        <v>207</v>
      </c>
      <c r="B8" s="98"/>
      <c r="C8" s="98"/>
      <c r="D8" s="98"/>
      <c r="E8" s="99"/>
      <c r="F8" s="99"/>
      <c r="G8" s="99"/>
      <c r="H8" s="99"/>
      <c r="I8" s="99"/>
    </row>
    <row r="9" spans="1:10" hidden="1" x14ac:dyDescent="0.3">
      <c r="A9" s="66" t="s">
        <v>208</v>
      </c>
      <c r="B9" s="100"/>
      <c r="C9" s="100"/>
      <c r="D9" s="100"/>
      <c r="E9" s="101"/>
      <c r="F9" s="101"/>
      <c r="G9" s="101"/>
      <c r="H9" s="101"/>
      <c r="I9" s="101"/>
    </row>
    <row r="10" spans="1:10" hidden="1" x14ac:dyDescent="0.3">
      <c r="A10" s="66" t="s">
        <v>209</v>
      </c>
      <c r="B10" s="100"/>
      <c r="C10" s="102"/>
      <c r="D10" s="102"/>
      <c r="E10" s="101"/>
      <c r="F10" s="101"/>
      <c r="G10" s="101"/>
      <c r="H10" s="101"/>
      <c r="I10" s="101"/>
    </row>
    <row r="11" spans="1:10" hidden="1" x14ac:dyDescent="0.3">
      <c r="A11" s="66" t="s">
        <v>210</v>
      </c>
      <c r="B11" s="100"/>
      <c r="C11" s="102"/>
      <c r="D11" s="102"/>
      <c r="E11" s="101"/>
      <c r="F11" s="101"/>
      <c r="G11" s="101"/>
      <c r="H11" s="101"/>
      <c r="I11" s="101"/>
    </row>
    <row r="12" spans="1:10" hidden="1" x14ac:dyDescent="0.3">
      <c r="A12" s="66" t="s">
        <v>211</v>
      </c>
      <c r="B12" s="103"/>
      <c r="C12" s="102"/>
      <c r="D12" s="102"/>
      <c r="E12" s="101"/>
      <c r="F12" s="101"/>
      <c r="G12" s="101"/>
      <c r="H12" s="101"/>
      <c r="I12" s="101"/>
    </row>
    <row r="13" spans="1:10" hidden="1" x14ac:dyDescent="0.3">
      <c r="A13" s="66" t="s">
        <v>212</v>
      </c>
      <c r="B13" s="103"/>
      <c r="C13" s="104"/>
      <c r="D13" s="102"/>
      <c r="E13" s="101"/>
      <c r="F13" s="101"/>
      <c r="G13" s="101"/>
      <c r="H13" s="101"/>
      <c r="I13" s="101"/>
    </row>
    <row r="14" spans="1:10" hidden="1" x14ac:dyDescent="0.3">
      <c r="A14" s="66" t="s">
        <v>213</v>
      </c>
      <c r="B14" s="103"/>
      <c r="C14" s="104"/>
      <c r="D14" s="102"/>
      <c r="E14" s="101"/>
      <c r="F14" s="101"/>
      <c r="G14" s="101"/>
      <c r="H14" s="101"/>
      <c r="I14" s="101"/>
    </row>
    <row r="15" spans="1:10" hidden="1" x14ac:dyDescent="0.3">
      <c r="A15" s="66" t="s">
        <v>214</v>
      </c>
      <c r="B15" s="103"/>
      <c r="C15" s="104"/>
      <c r="D15" s="102"/>
      <c r="E15" s="101"/>
      <c r="F15" s="101"/>
      <c r="G15" s="101"/>
      <c r="H15" s="101"/>
      <c r="I15" s="101"/>
    </row>
    <row r="16" spans="1:10" hidden="1" x14ac:dyDescent="0.3">
      <c r="A16" s="66" t="s">
        <v>215</v>
      </c>
      <c r="B16" s="103"/>
      <c r="C16" s="104"/>
      <c r="D16" s="102"/>
      <c r="E16" s="101"/>
      <c r="F16" s="101"/>
      <c r="G16" s="101"/>
      <c r="H16" s="101"/>
      <c r="I16" s="101"/>
    </row>
    <row r="17" spans="1:9" hidden="1" x14ac:dyDescent="0.3">
      <c r="A17" s="66" t="s">
        <v>216</v>
      </c>
      <c r="B17" s="103"/>
      <c r="C17" s="104"/>
      <c r="D17" s="102"/>
      <c r="E17" s="101"/>
      <c r="F17" s="101"/>
      <c r="G17" s="101"/>
      <c r="H17" s="101"/>
      <c r="I17" s="101"/>
    </row>
    <row r="18" spans="1:9" hidden="1" x14ac:dyDescent="0.3">
      <c r="A18" s="66" t="s">
        <v>217</v>
      </c>
      <c r="B18" s="103"/>
      <c r="C18" s="104"/>
      <c r="D18" s="102"/>
      <c r="E18" s="101"/>
      <c r="F18" s="101"/>
      <c r="G18" s="101"/>
      <c r="H18" s="101"/>
      <c r="I18" s="101"/>
    </row>
    <row r="19" spans="1:9" hidden="1" x14ac:dyDescent="0.3">
      <c r="A19" s="66" t="s">
        <v>218</v>
      </c>
      <c r="B19" s="103"/>
      <c r="C19" s="104"/>
      <c r="D19" s="102"/>
      <c r="E19" s="101"/>
      <c r="F19" s="101"/>
      <c r="G19" s="101"/>
      <c r="H19" s="101"/>
      <c r="I19" s="101"/>
    </row>
    <row r="20" spans="1:9" hidden="1" x14ac:dyDescent="0.3">
      <c r="A20" s="66" t="s">
        <v>219</v>
      </c>
      <c r="B20" s="105"/>
      <c r="C20" s="106"/>
      <c r="D20" s="107"/>
      <c r="E20" s="108"/>
      <c r="F20" s="108"/>
      <c r="G20" s="108"/>
      <c r="H20" s="108"/>
      <c r="I20" s="108"/>
    </row>
    <row r="21" spans="1:9" hidden="1" x14ac:dyDescent="0.3">
      <c r="A21" s="66" t="s">
        <v>220</v>
      </c>
      <c r="B21" s="105"/>
      <c r="C21" s="106"/>
      <c r="D21" s="107"/>
      <c r="E21" s="108"/>
      <c r="F21" s="108"/>
      <c r="G21" s="108"/>
      <c r="H21" s="108"/>
      <c r="I21" s="108"/>
    </row>
    <row r="22" spans="1:9" hidden="1" x14ac:dyDescent="0.3">
      <c r="A22" s="66" t="s">
        <v>221</v>
      </c>
      <c r="B22" s="105"/>
      <c r="C22" s="106"/>
      <c r="D22" s="107"/>
      <c r="E22" s="108"/>
      <c r="F22" s="108"/>
      <c r="G22" s="108"/>
      <c r="H22" s="108"/>
      <c r="I22" s="108"/>
    </row>
    <row r="23" spans="1:9" hidden="1" x14ac:dyDescent="0.3">
      <c r="A23" s="66" t="s">
        <v>222</v>
      </c>
      <c r="B23" s="105"/>
      <c r="C23" s="106"/>
      <c r="D23" s="107"/>
      <c r="E23" s="108"/>
      <c r="F23" s="108"/>
      <c r="G23" s="108"/>
      <c r="H23" s="108"/>
      <c r="I23" s="108"/>
    </row>
    <row r="24" spans="1:9" hidden="1" x14ac:dyDescent="0.3">
      <c r="A24" s="66" t="s">
        <v>223</v>
      </c>
      <c r="B24" s="105"/>
      <c r="C24" s="106"/>
      <c r="D24" s="107"/>
      <c r="E24" s="108"/>
      <c r="F24" s="108"/>
      <c r="G24" s="108"/>
      <c r="H24" s="108"/>
      <c r="I24" s="108"/>
    </row>
    <row r="25" spans="1:9" hidden="1" x14ac:dyDescent="0.3">
      <c r="A25" s="66" t="s">
        <v>224</v>
      </c>
      <c r="B25" s="105"/>
      <c r="C25" s="106"/>
      <c r="D25" s="107"/>
      <c r="E25" s="108"/>
      <c r="F25" s="108"/>
      <c r="G25" s="108"/>
      <c r="H25" s="108"/>
      <c r="I25" s="108"/>
    </row>
    <row r="26" spans="1:9" hidden="1" x14ac:dyDescent="0.3">
      <c r="A26" s="66" t="s">
        <v>225</v>
      </c>
      <c r="B26" s="105"/>
      <c r="C26" s="106"/>
      <c r="D26" s="107"/>
      <c r="E26" s="108"/>
      <c r="F26" s="108"/>
      <c r="G26" s="108"/>
      <c r="H26" s="108"/>
      <c r="I26" s="108"/>
    </row>
    <row r="27" spans="1:9" hidden="1" x14ac:dyDescent="0.3">
      <c r="A27" s="66" t="s">
        <v>226</v>
      </c>
      <c r="B27" s="105"/>
      <c r="C27" s="106"/>
      <c r="D27" s="107"/>
      <c r="E27" s="108"/>
      <c r="F27" s="108"/>
      <c r="G27" s="108"/>
      <c r="H27" s="108"/>
      <c r="I27" s="108"/>
    </row>
    <row r="28" spans="1:9" hidden="1" x14ac:dyDescent="0.3">
      <c r="A28" s="66" t="s">
        <v>227</v>
      </c>
      <c r="B28" s="105"/>
      <c r="C28" s="106"/>
      <c r="D28" s="107"/>
      <c r="E28" s="108"/>
      <c r="F28" s="108"/>
      <c r="G28" s="108"/>
      <c r="H28" s="108"/>
      <c r="I28" s="108"/>
    </row>
    <row r="29" spans="1:9" hidden="1" x14ac:dyDescent="0.3">
      <c r="A29" s="66" t="s">
        <v>228</v>
      </c>
      <c r="B29" s="105"/>
      <c r="C29" s="106"/>
      <c r="D29" s="107"/>
      <c r="E29" s="108"/>
      <c r="F29" s="108"/>
      <c r="G29" s="108"/>
      <c r="H29" s="108"/>
      <c r="I29" s="108"/>
    </row>
    <row r="30" spans="1:9" hidden="1" x14ac:dyDescent="0.3">
      <c r="A30" s="66" t="s">
        <v>229</v>
      </c>
      <c r="B30" s="109"/>
      <c r="C30" s="110"/>
      <c r="D30" s="107"/>
      <c r="E30" s="108"/>
      <c r="F30" s="108"/>
      <c r="G30" s="108"/>
      <c r="H30" s="108"/>
      <c r="I30" s="108"/>
    </row>
    <row r="31" spans="1:9" hidden="1" x14ac:dyDescent="0.3">
      <c r="A31" s="66" t="s">
        <v>230</v>
      </c>
      <c r="B31" s="109"/>
      <c r="C31" s="111"/>
      <c r="D31" s="107"/>
      <c r="E31" s="108"/>
      <c r="F31" s="108"/>
      <c r="G31" s="108"/>
      <c r="H31" s="108"/>
      <c r="I31" s="108"/>
    </row>
    <row r="32" spans="1:9" hidden="1" x14ac:dyDescent="0.3">
      <c r="A32" s="66" t="s">
        <v>231</v>
      </c>
      <c r="B32" s="109"/>
      <c r="C32" s="111"/>
      <c r="D32" s="107"/>
      <c r="E32" s="108"/>
      <c r="F32" s="108"/>
      <c r="G32" s="108"/>
      <c r="H32" s="108"/>
      <c r="I32" s="108"/>
    </row>
    <row r="33" spans="1:9" hidden="1" x14ac:dyDescent="0.3">
      <c r="A33" s="66" t="s">
        <v>232</v>
      </c>
      <c r="B33" s="109"/>
      <c r="C33" s="111"/>
      <c r="D33" s="107"/>
      <c r="E33" s="108"/>
      <c r="F33" s="108"/>
      <c r="G33" s="108"/>
      <c r="H33" s="108"/>
      <c r="I33" s="108"/>
    </row>
    <row r="34" spans="1:9" hidden="1" x14ac:dyDescent="0.3">
      <c r="A34" s="66" t="s">
        <v>233</v>
      </c>
      <c r="B34" s="109"/>
      <c r="C34" s="111"/>
      <c r="D34" s="107"/>
      <c r="E34" s="108"/>
      <c r="F34" s="108"/>
      <c r="G34" s="108"/>
      <c r="H34" s="108"/>
      <c r="I34" s="108"/>
    </row>
    <row r="35" spans="1:9" hidden="1" x14ac:dyDescent="0.3">
      <c r="A35" s="66" t="s">
        <v>234</v>
      </c>
      <c r="B35" s="109"/>
      <c r="C35" s="111"/>
      <c r="D35" s="107"/>
      <c r="E35" s="108"/>
      <c r="F35" s="108"/>
      <c r="G35" s="108"/>
      <c r="H35" s="108"/>
      <c r="I35" s="108"/>
    </row>
    <row r="36" spans="1:9" hidden="1" x14ac:dyDescent="0.3">
      <c r="A36" s="66" t="s">
        <v>235</v>
      </c>
      <c r="B36" s="109"/>
      <c r="C36" s="111"/>
      <c r="D36" s="107"/>
      <c r="E36" s="108"/>
      <c r="F36" s="108"/>
      <c r="G36" s="108"/>
      <c r="H36" s="108"/>
      <c r="I36" s="108"/>
    </row>
    <row r="37" spans="1:9" hidden="1" x14ac:dyDescent="0.3">
      <c r="A37" s="112" t="s">
        <v>236</v>
      </c>
      <c r="B37" s="109"/>
      <c r="C37" s="111"/>
      <c r="D37" s="113"/>
      <c r="E37" s="108"/>
      <c r="F37" s="108"/>
      <c r="G37" s="108"/>
      <c r="H37" s="108"/>
      <c r="I37" s="108"/>
    </row>
    <row r="38" spans="1:9" ht="12.75" customHeight="1" x14ac:dyDescent="0.3">
      <c r="A38" s="114">
        <v>31</v>
      </c>
      <c r="B38" s="379"/>
      <c r="C38" s="104"/>
      <c r="D38" s="115"/>
      <c r="E38" s="108"/>
      <c r="F38" s="108"/>
      <c r="G38" s="108"/>
      <c r="H38" s="108"/>
      <c r="I38" s="108"/>
    </row>
    <row r="39" spans="1:9" ht="33" customHeight="1" x14ac:dyDescent="0.3">
      <c r="A39" s="478" t="s">
        <v>237</v>
      </c>
      <c r="B39" s="479"/>
      <c r="C39" s="116"/>
      <c r="E39" s="117"/>
      <c r="F39" s="117"/>
      <c r="G39" s="117"/>
      <c r="H39" s="117"/>
      <c r="I39" s="117"/>
    </row>
    <row r="40" spans="1:9" x14ac:dyDescent="0.3">
      <c r="B40" s="61"/>
      <c r="C40" s="61"/>
      <c r="E40" s="73"/>
      <c r="F40" s="73"/>
      <c r="G40" s="73"/>
      <c r="H40" s="73"/>
      <c r="I40" s="73"/>
    </row>
    <row r="41" spans="1:9" x14ac:dyDescent="0.3">
      <c r="A41" s="87"/>
      <c r="B41" s="61"/>
    </row>
    <row r="42" spans="1:9" x14ac:dyDescent="0.3">
      <c r="B42" s="61"/>
    </row>
    <row r="43" spans="1:9" x14ac:dyDescent="0.3">
      <c r="B43" s="61"/>
    </row>
    <row r="44" spans="1:9" x14ac:dyDescent="0.3">
      <c r="B44" s="61"/>
    </row>
    <row r="45" spans="1:9" x14ac:dyDescent="0.3">
      <c r="B45" s="61"/>
    </row>
    <row r="46" spans="1:9" x14ac:dyDescent="0.3">
      <c r="B46" s="61"/>
    </row>
    <row r="47" spans="1:9" x14ac:dyDescent="0.3">
      <c r="B47" s="61"/>
    </row>
    <row r="48" spans="1:9" x14ac:dyDescent="0.3">
      <c r="B48" s="61"/>
    </row>
    <row r="49" spans="2:2" x14ac:dyDescent="0.3">
      <c r="B49" s="61"/>
    </row>
    <row r="50" spans="2:2" x14ac:dyDescent="0.3">
      <c r="B50" s="61"/>
    </row>
    <row r="51" spans="2:2" x14ac:dyDescent="0.3">
      <c r="B51" s="61"/>
    </row>
    <row r="52" spans="2:2" x14ac:dyDescent="0.3">
      <c r="B52" s="61"/>
    </row>
    <row r="53" spans="2:2" ht="31.5" customHeight="1" x14ac:dyDescent="0.3">
      <c r="B53" s="61"/>
    </row>
    <row r="54" spans="2:2" ht="31.5" customHeight="1" x14ac:dyDescent="0.3">
      <c r="B54" s="61"/>
    </row>
    <row r="55" spans="2:2" ht="31.5" customHeight="1" x14ac:dyDescent="0.3">
      <c r="B55" s="61"/>
    </row>
    <row r="56" spans="2:2" x14ac:dyDescent="0.3">
      <c r="B56" s="61"/>
    </row>
    <row r="57" spans="2:2" x14ac:dyDescent="0.3">
      <c r="B57" s="61"/>
    </row>
    <row r="58" spans="2:2" x14ac:dyDescent="0.3">
      <c r="B58" s="61"/>
    </row>
    <row r="59" spans="2:2" x14ac:dyDescent="0.3">
      <c r="B59" s="61"/>
    </row>
    <row r="60" spans="2:2" x14ac:dyDescent="0.3">
      <c r="B60" s="61"/>
    </row>
    <row r="61" spans="2:2" x14ac:dyDescent="0.3">
      <c r="B61" s="61"/>
    </row>
    <row r="62" spans="2:2" x14ac:dyDescent="0.3">
      <c r="B62" s="61"/>
    </row>
    <row r="63" spans="2:2" x14ac:dyDescent="0.3">
      <c r="B63" s="61"/>
    </row>
    <row r="64" spans="2:2" x14ac:dyDescent="0.3">
      <c r="B64" s="61"/>
    </row>
    <row r="65" spans="2:2" x14ac:dyDescent="0.3">
      <c r="B65" s="61"/>
    </row>
    <row r="66" spans="2:2" x14ac:dyDescent="0.3">
      <c r="B66" s="61"/>
    </row>
    <row r="67" spans="2:2" x14ac:dyDescent="0.3">
      <c r="B67" s="61"/>
    </row>
    <row r="68" spans="2:2" x14ac:dyDescent="0.3">
      <c r="B68" s="61"/>
    </row>
    <row r="69" spans="2:2" x14ac:dyDescent="0.3">
      <c r="B69" s="61"/>
    </row>
    <row r="70" spans="2:2" x14ac:dyDescent="0.3">
      <c r="B70" s="61"/>
    </row>
    <row r="71" spans="2:2" x14ac:dyDescent="0.3">
      <c r="B71" s="61"/>
    </row>
    <row r="72" spans="2:2" x14ac:dyDescent="0.3">
      <c r="B72" s="61"/>
    </row>
    <row r="73" spans="2:2" x14ac:dyDescent="0.3">
      <c r="B73" s="61"/>
    </row>
    <row r="74" spans="2:2" x14ac:dyDescent="0.3">
      <c r="B74" s="61"/>
    </row>
    <row r="75" spans="2:2" x14ac:dyDescent="0.3">
      <c r="B75" s="61"/>
    </row>
    <row r="76" spans="2:2" x14ac:dyDescent="0.3">
      <c r="B76" s="61"/>
    </row>
    <row r="77" spans="2:2" x14ac:dyDescent="0.3">
      <c r="B77" s="61"/>
    </row>
    <row r="78" spans="2:2" x14ac:dyDescent="0.3">
      <c r="B78" s="61"/>
    </row>
    <row r="79" spans="2:2" x14ac:dyDescent="0.3">
      <c r="B79" s="61"/>
    </row>
    <row r="80" spans="2:2" x14ac:dyDescent="0.3">
      <c r="B80" s="61"/>
    </row>
    <row r="81" spans="2:2" x14ac:dyDescent="0.3">
      <c r="B81" s="61"/>
    </row>
    <row r="82" spans="2:2" x14ac:dyDescent="0.3">
      <c r="B82" s="61"/>
    </row>
    <row r="83" spans="2:2" x14ac:dyDescent="0.3">
      <c r="B83" s="61"/>
    </row>
    <row r="84" spans="2:2" x14ac:dyDescent="0.3">
      <c r="B84" s="61"/>
    </row>
    <row r="85" spans="2:2" x14ac:dyDescent="0.3">
      <c r="B85" s="61"/>
    </row>
    <row r="86" spans="2:2" x14ac:dyDescent="0.3">
      <c r="B86" s="61"/>
    </row>
    <row r="87" spans="2:2" x14ac:dyDescent="0.3">
      <c r="B87" s="61"/>
    </row>
    <row r="88" spans="2:2" x14ac:dyDescent="0.3">
      <c r="B88" s="61"/>
    </row>
    <row r="89" spans="2:2" x14ac:dyDescent="0.3">
      <c r="B89" s="61"/>
    </row>
    <row r="90" spans="2:2" x14ac:dyDescent="0.3">
      <c r="B90" s="61"/>
    </row>
    <row r="91" spans="2:2" x14ac:dyDescent="0.3">
      <c r="B91" s="61"/>
    </row>
    <row r="92" spans="2:2" x14ac:dyDescent="0.3">
      <c r="B92" s="61"/>
    </row>
    <row r="93" spans="2:2" x14ac:dyDescent="0.3">
      <c r="B93" s="61"/>
    </row>
    <row r="94" spans="2:2" x14ac:dyDescent="0.3">
      <c r="B94" s="61"/>
    </row>
    <row r="95" spans="2:2" x14ac:dyDescent="0.3">
      <c r="B95" s="61"/>
    </row>
    <row r="96" spans="2:2" x14ac:dyDescent="0.3">
      <c r="B96" s="61"/>
    </row>
    <row r="97" spans="2:2" x14ac:dyDescent="0.3">
      <c r="B97" s="61"/>
    </row>
    <row r="98" spans="2:2" x14ac:dyDescent="0.3">
      <c r="B98" s="61"/>
    </row>
    <row r="99" spans="2:2" x14ac:dyDescent="0.3">
      <c r="B99" s="61"/>
    </row>
    <row r="100" spans="2:2" x14ac:dyDescent="0.3">
      <c r="B100" s="61"/>
    </row>
    <row r="101" spans="2:2" x14ac:dyDescent="0.3">
      <c r="B101" s="61"/>
    </row>
    <row r="102" spans="2:2" x14ac:dyDescent="0.3">
      <c r="B102" s="61"/>
    </row>
    <row r="103" spans="2:2" x14ac:dyDescent="0.3">
      <c r="B103" s="61"/>
    </row>
    <row r="104" spans="2:2" x14ac:dyDescent="0.3">
      <c r="B104" s="61"/>
    </row>
    <row r="105" spans="2:2" x14ac:dyDescent="0.3">
      <c r="B105" s="61"/>
    </row>
    <row r="106" spans="2:2" x14ac:dyDescent="0.3">
      <c r="B106" s="61"/>
    </row>
    <row r="107" spans="2:2" x14ac:dyDescent="0.3">
      <c r="B107" s="61"/>
    </row>
    <row r="108" spans="2:2" x14ac:dyDescent="0.3">
      <c r="B108" s="61"/>
    </row>
    <row r="109" spans="2:2" x14ac:dyDescent="0.3">
      <c r="B109" s="61"/>
    </row>
  </sheetData>
  <sheetProtection formatCells="0" formatColumns="0" formatRows="0" insertColumns="0" insertRows="0" insertHyperlinks="0" deleteColumns="0" deleteRows="0" sort="0" autoFilter="0" pivotTables="0"/>
  <mergeCells count="5">
    <mergeCell ref="A2:D2"/>
    <mergeCell ref="A3:D3"/>
    <mergeCell ref="A4:D4"/>
    <mergeCell ref="A5:D5"/>
    <mergeCell ref="A39:B39"/>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9.5546875" style="25" customWidth="1"/>
    <col min="2" max="2" width="23.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5" t="str">
        <f>"Dépenses extérieures de R&amp;D exécutées en " &amp; SURVEY_YEAR &amp; " par les organisations internationales et l'Étranger"</f>
        <v>Dépenses extérieures de R&amp;D exécutées en 2023 par les organisations internationales et l'Étranger</v>
      </c>
      <c r="B2" s="465"/>
      <c r="C2" s="465"/>
      <c r="D2" s="465"/>
    </row>
    <row r="3" spans="1:10" ht="39.75" customHeight="1" x14ac:dyDescent="0.3">
      <c r="A3" s="466" t="s">
        <v>105</v>
      </c>
      <c r="B3" s="466"/>
      <c r="C3" s="85"/>
      <c r="D3" s="55"/>
      <c r="E3" s="55"/>
      <c r="F3" s="55"/>
      <c r="G3" s="55"/>
      <c r="H3" s="55"/>
      <c r="I3" s="55"/>
    </row>
    <row r="5" spans="1:10" ht="12.75" customHeight="1" x14ac:dyDescent="0.3">
      <c r="A5" s="85" t="s">
        <v>238</v>
      </c>
      <c r="B5" s="34" t="s">
        <v>69</v>
      </c>
    </row>
    <row r="6" spans="1:10" hidden="1" x14ac:dyDescent="0.3">
      <c r="A6" s="90" t="s">
        <v>239</v>
      </c>
      <c r="B6" s="75"/>
    </row>
    <row r="7" spans="1:10" ht="12.75" hidden="1" customHeight="1" x14ac:dyDescent="0.3">
      <c r="A7" s="118" t="s">
        <v>240</v>
      </c>
      <c r="B7" s="78"/>
    </row>
    <row r="8" spans="1:10" hidden="1" x14ac:dyDescent="0.3">
      <c r="A8" s="68" t="s">
        <v>241</v>
      </c>
      <c r="B8" s="78"/>
    </row>
    <row r="9" spans="1:10" hidden="1" x14ac:dyDescent="0.3">
      <c r="A9" s="68" t="s">
        <v>242</v>
      </c>
      <c r="B9" s="78"/>
    </row>
    <row r="10" spans="1:10" hidden="1" x14ac:dyDescent="0.3">
      <c r="A10" s="68" t="s">
        <v>243</v>
      </c>
      <c r="B10" s="78"/>
    </row>
    <row r="11" spans="1:10" hidden="1" x14ac:dyDescent="0.3">
      <c r="A11" s="68" t="s">
        <v>244</v>
      </c>
      <c r="B11" s="78"/>
    </row>
    <row r="12" spans="1:10" ht="12.75" hidden="1" customHeight="1" x14ac:dyDescent="0.3">
      <c r="A12" s="118" t="s">
        <v>245</v>
      </c>
      <c r="B12" s="119"/>
    </row>
    <row r="13" spans="1:10" hidden="1" x14ac:dyDescent="0.3">
      <c r="A13" s="68" t="s">
        <v>246</v>
      </c>
      <c r="B13" s="78"/>
    </row>
    <row r="14" spans="1:10" hidden="1" x14ac:dyDescent="0.3">
      <c r="A14" s="68" t="s">
        <v>118</v>
      </c>
      <c r="B14" s="82"/>
    </row>
    <row r="15" spans="1:10" s="120" customFormat="1" ht="13.2" hidden="1" x14ac:dyDescent="0.25">
      <c r="A15" s="68" t="s">
        <v>247</v>
      </c>
      <c r="B15" s="71"/>
      <c r="C15" s="25"/>
      <c r="D15" s="25"/>
      <c r="E15" s="25"/>
      <c r="F15" s="25"/>
      <c r="G15" s="25"/>
      <c r="H15" s="25"/>
      <c r="I15" s="25"/>
      <c r="J15" s="8"/>
    </row>
    <row r="16" spans="1:10" x14ac:dyDescent="0.3">
      <c r="A16" s="83" t="s">
        <v>248</v>
      </c>
      <c r="B16" s="82"/>
    </row>
    <row r="17" spans="1:10" ht="29.25" customHeight="1" x14ac:dyDescent="0.3">
      <c r="A17" s="43" t="s">
        <v>249</v>
      </c>
      <c r="B17" s="72"/>
    </row>
    <row r="18" spans="1:10" x14ac:dyDescent="0.3">
      <c r="A18" s="61"/>
      <c r="B18" s="61"/>
      <c r="C18" s="61"/>
      <c r="E18" s="61"/>
      <c r="F18" s="61"/>
    </row>
    <row r="19" spans="1:10" ht="23.25" customHeight="1" x14ac:dyDescent="0.3">
      <c r="A19" s="85" t="s">
        <v>250</v>
      </c>
      <c r="B19" s="87" t="s">
        <v>69</v>
      </c>
    </row>
    <row r="20" spans="1:10" ht="24.75" hidden="1" customHeight="1" x14ac:dyDescent="0.3">
      <c r="A20" s="90" t="s">
        <v>251</v>
      </c>
      <c r="B20" s="75"/>
    </row>
    <row r="21" spans="1:10" ht="26.25" hidden="1" customHeight="1" x14ac:dyDescent="0.3">
      <c r="A21" s="66" t="s">
        <v>252</v>
      </c>
      <c r="B21" s="78"/>
    </row>
    <row r="22" spans="1:10" ht="18.75" hidden="1" customHeight="1" x14ac:dyDescent="0.3">
      <c r="A22" s="66" t="s">
        <v>253</v>
      </c>
      <c r="B22" s="82"/>
      <c r="C22" s="121"/>
    </row>
    <row r="23" spans="1:10" ht="25.5" customHeight="1" x14ac:dyDescent="0.3">
      <c r="A23" s="83" t="s">
        <v>254</v>
      </c>
      <c r="B23" s="82"/>
    </row>
    <row r="24" spans="1:10" ht="38.25" customHeight="1" x14ac:dyDescent="0.3">
      <c r="A24" s="43" t="s">
        <v>255</v>
      </c>
      <c r="B24" s="84"/>
    </row>
    <row r="25" spans="1:10" x14ac:dyDescent="0.3">
      <c r="J25" s="25"/>
    </row>
    <row r="26" spans="1:10" x14ac:dyDescent="0.3">
      <c r="A26" s="122"/>
      <c r="B26" s="122"/>
      <c r="C26" s="122"/>
      <c r="D26" s="122"/>
      <c r="E26" s="122"/>
      <c r="F26" s="122"/>
      <c r="G26" s="122"/>
      <c r="H26" s="122"/>
      <c r="I26" s="122"/>
    </row>
    <row r="27" spans="1:10" x14ac:dyDescent="0.3">
      <c r="A27" s="85" t="s">
        <v>256</v>
      </c>
      <c r="B27" s="87" t="s">
        <v>69</v>
      </c>
    </row>
    <row r="28" spans="1:10" hidden="1" x14ac:dyDescent="0.3">
      <c r="A28" s="90" t="s">
        <v>251</v>
      </c>
      <c r="B28" s="75"/>
    </row>
    <row r="29" spans="1:10" hidden="1" x14ac:dyDescent="0.3">
      <c r="A29" s="66" t="s">
        <v>252</v>
      </c>
      <c r="B29" s="78"/>
    </row>
    <row r="30" spans="1:10" hidden="1" x14ac:dyDescent="0.3">
      <c r="A30" s="66" t="s">
        <v>253</v>
      </c>
      <c r="B30" s="82"/>
    </row>
    <row r="31" spans="1:10" x14ac:dyDescent="0.3">
      <c r="A31" s="83" t="s">
        <v>257</v>
      </c>
      <c r="B31" s="82"/>
    </row>
    <row r="32" spans="1:10" ht="30" customHeight="1" x14ac:dyDescent="0.3">
      <c r="A32" s="43" t="s">
        <v>258</v>
      </c>
      <c r="B32" s="84"/>
    </row>
    <row r="33" spans="1:6" ht="15.75" customHeight="1" x14ac:dyDescent="0.3">
      <c r="A33" s="123"/>
      <c r="B33" s="123"/>
    </row>
    <row r="34" spans="1:6" x14ac:dyDescent="0.3">
      <c r="A34" s="61"/>
    </row>
    <row r="35" spans="1:6" ht="25.5" customHeight="1" x14ac:dyDescent="0.3">
      <c r="A35" s="43" t="s">
        <v>259</v>
      </c>
      <c r="B35" s="84"/>
    </row>
    <row r="36" spans="1:6" x14ac:dyDescent="0.3">
      <c r="A36" s="61"/>
      <c r="B36" s="61"/>
      <c r="C36" s="61"/>
      <c r="D36" s="61"/>
      <c r="E36" s="61"/>
      <c r="F36" s="61"/>
    </row>
    <row r="37" spans="1:6" x14ac:dyDescent="0.3">
      <c r="A37" s="61"/>
    </row>
    <row r="39" spans="1:6" ht="16.5" customHeight="1" x14ac:dyDescent="0.3">
      <c r="A39" s="124"/>
      <c r="B39" s="124"/>
      <c r="C39" s="124"/>
    </row>
    <row r="40" spans="1:6" x14ac:dyDescent="0.3">
      <c r="A40" s="61"/>
    </row>
    <row r="41" spans="1:6" x14ac:dyDescent="0.3">
      <c r="A41" s="61"/>
    </row>
    <row r="42" spans="1:6" x14ac:dyDescent="0.3">
      <c r="A42" s="61"/>
    </row>
    <row r="43" spans="1:6" x14ac:dyDescent="0.3">
      <c r="A43" s="61"/>
    </row>
    <row r="44" spans="1:6" x14ac:dyDescent="0.3">
      <c r="A44" s="61"/>
    </row>
    <row r="45" spans="1:6" x14ac:dyDescent="0.3">
      <c r="A45" s="61"/>
    </row>
    <row r="46" spans="1:6" x14ac:dyDescent="0.3">
      <c r="A46" s="61"/>
    </row>
    <row r="47" spans="1:6" x14ac:dyDescent="0.3">
      <c r="A47" s="61"/>
    </row>
    <row r="48" spans="1:6" x14ac:dyDescent="0.3">
      <c r="A48" s="61"/>
    </row>
    <row r="49" spans="1:1" x14ac:dyDescent="0.3">
      <c r="A49" s="61"/>
    </row>
    <row r="50" spans="1:1" x14ac:dyDescent="0.3">
      <c r="A50" s="61"/>
    </row>
    <row r="51" spans="1:1" ht="31.5" customHeight="1" x14ac:dyDescent="0.3">
      <c r="A51" s="61"/>
    </row>
    <row r="52" spans="1:1" ht="31.5" customHeight="1" x14ac:dyDescent="0.3">
      <c r="A52" s="61"/>
    </row>
    <row r="53" spans="1:1" ht="31.5" customHeight="1" x14ac:dyDescent="0.3">
      <c r="A53" s="61"/>
    </row>
    <row r="54" spans="1:1" x14ac:dyDescent="0.3">
      <c r="A54" s="61"/>
    </row>
    <row r="55" spans="1:1" x14ac:dyDescent="0.3">
      <c r="A55" s="61"/>
    </row>
    <row r="56" spans="1:1" x14ac:dyDescent="0.3">
      <c r="A56" s="61"/>
    </row>
    <row r="57" spans="1:1" x14ac:dyDescent="0.3">
      <c r="A57" s="61"/>
    </row>
    <row r="58" spans="1:1" x14ac:dyDescent="0.3">
      <c r="A58" s="61"/>
    </row>
    <row r="59" spans="1:1" x14ac:dyDescent="0.3">
      <c r="A59" s="61"/>
    </row>
    <row r="60" spans="1:1" x14ac:dyDescent="0.3">
      <c r="A60" s="61"/>
    </row>
    <row r="61" spans="1:1" x14ac:dyDescent="0.3">
      <c r="A61" s="61"/>
    </row>
    <row r="62" spans="1:1" x14ac:dyDescent="0.3">
      <c r="A62" s="61"/>
    </row>
    <row r="63" spans="1:1" x14ac:dyDescent="0.3">
      <c r="A63" s="61"/>
    </row>
    <row r="64" spans="1:1" x14ac:dyDescent="0.3">
      <c r="A64" s="61"/>
    </row>
    <row r="65" spans="1:1" x14ac:dyDescent="0.3">
      <c r="A65" s="61"/>
    </row>
    <row r="66" spans="1:1" x14ac:dyDescent="0.3">
      <c r="A66" s="61"/>
    </row>
    <row r="67" spans="1:1" x14ac:dyDescent="0.3">
      <c r="A67" s="61"/>
    </row>
    <row r="68" spans="1:1" x14ac:dyDescent="0.3">
      <c r="A68" s="61"/>
    </row>
    <row r="69" spans="1:1" x14ac:dyDescent="0.3">
      <c r="A69" s="61"/>
    </row>
    <row r="70" spans="1:1" x14ac:dyDescent="0.3">
      <c r="A70" s="61"/>
    </row>
    <row r="71" spans="1:1" x14ac:dyDescent="0.3">
      <c r="A71" s="61"/>
    </row>
    <row r="72" spans="1:1" x14ac:dyDescent="0.3">
      <c r="A72" s="61"/>
    </row>
    <row r="73" spans="1:1" x14ac:dyDescent="0.3">
      <c r="A73" s="61"/>
    </row>
    <row r="74" spans="1:1" x14ac:dyDescent="0.3">
      <c r="A74" s="61"/>
    </row>
    <row r="75" spans="1:1" x14ac:dyDescent="0.3">
      <c r="A75" s="61"/>
    </row>
    <row r="76" spans="1:1" x14ac:dyDescent="0.3">
      <c r="A76" s="61"/>
    </row>
    <row r="77" spans="1:1" x14ac:dyDescent="0.3">
      <c r="A77" s="61"/>
    </row>
    <row r="78" spans="1:1" x14ac:dyDescent="0.3">
      <c r="A78" s="61"/>
    </row>
    <row r="79" spans="1:1" x14ac:dyDescent="0.3">
      <c r="A79" s="61"/>
    </row>
    <row r="80" spans="1:1" x14ac:dyDescent="0.3">
      <c r="A80" s="61"/>
    </row>
    <row r="81" spans="1:1" x14ac:dyDescent="0.3">
      <c r="A81" s="61"/>
    </row>
    <row r="82" spans="1:1" x14ac:dyDescent="0.3">
      <c r="A82" s="61"/>
    </row>
    <row r="83" spans="1:1" x14ac:dyDescent="0.3">
      <c r="A83" s="61"/>
    </row>
    <row r="84" spans="1:1" x14ac:dyDescent="0.3">
      <c r="A84" s="61"/>
    </row>
    <row r="85" spans="1:1" x14ac:dyDescent="0.3">
      <c r="A85" s="61"/>
    </row>
    <row r="86" spans="1:1" x14ac:dyDescent="0.3">
      <c r="A86" s="61"/>
    </row>
    <row r="87" spans="1:1" x14ac:dyDescent="0.3">
      <c r="A87" s="61"/>
    </row>
    <row r="88" spans="1:1" x14ac:dyDescent="0.3">
      <c r="A88" s="61"/>
    </row>
    <row r="89" spans="1:1" x14ac:dyDescent="0.3">
      <c r="A89" s="61"/>
    </row>
    <row r="90" spans="1:1" x14ac:dyDescent="0.3">
      <c r="A90" s="61"/>
    </row>
    <row r="91" spans="1:1" x14ac:dyDescent="0.3">
      <c r="A91" s="61"/>
    </row>
    <row r="92" spans="1:1" x14ac:dyDescent="0.3">
      <c r="A92" s="61"/>
    </row>
    <row r="93" spans="1:1" x14ac:dyDescent="0.3">
      <c r="A93" s="61"/>
    </row>
    <row r="94" spans="1:1" x14ac:dyDescent="0.3">
      <c r="A94" s="61"/>
    </row>
    <row r="95" spans="1:1" x14ac:dyDescent="0.3">
      <c r="A95" s="61"/>
    </row>
    <row r="96" spans="1:1" x14ac:dyDescent="0.3">
      <c r="A96" s="61"/>
    </row>
    <row r="97" spans="1:1" x14ac:dyDescent="0.3">
      <c r="A97" s="61"/>
    </row>
    <row r="98" spans="1:1" x14ac:dyDescent="0.3">
      <c r="A98" s="61"/>
    </row>
    <row r="99" spans="1:1" x14ac:dyDescent="0.3">
      <c r="A99" s="61"/>
    </row>
    <row r="100" spans="1:1" x14ac:dyDescent="0.3">
      <c r="A100" s="61"/>
    </row>
    <row r="101" spans="1:1" x14ac:dyDescent="0.3">
      <c r="A101" s="61"/>
    </row>
    <row r="102" spans="1:1" x14ac:dyDescent="0.3">
      <c r="A102" s="61"/>
    </row>
    <row r="103" spans="1:1" x14ac:dyDescent="0.3">
      <c r="A103" s="61"/>
    </row>
    <row r="104" spans="1:1" x14ac:dyDescent="0.3">
      <c r="A104" s="61"/>
    </row>
    <row r="105" spans="1:1" x14ac:dyDescent="0.3">
      <c r="A105" s="61"/>
    </row>
    <row r="106" spans="1:1" x14ac:dyDescent="0.3">
      <c r="A106" s="61"/>
    </row>
    <row r="107" spans="1:1" x14ac:dyDescent="0.3">
      <c r="A107" s="61"/>
    </row>
    <row r="108" spans="1:1" x14ac:dyDescent="0.3">
      <c r="A108" s="61"/>
    </row>
    <row r="109" spans="1:1" x14ac:dyDescent="0.3">
      <c r="A109" s="61"/>
    </row>
    <row r="110" spans="1:1" x14ac:dyDescent="0.3">
      <c r="A110" s="61"/>
    </row>
    <row r="111" spans="1:1" x14ac:dyDescent="0.3">
      <c r="A111" s="61"/>
    </row>
    <row r="112" spans="1:1" x14ac:dyDescent="0.3">
      <c r="A112" s="61"/>
    </row>
    <row r="113" spans="1:1" x14ac:dyDescent="0.3">
      <c r="A113" s="61"/>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2" orientation="portrait"/>
  <headerFooter alignWithMargins="0">
    <oddFooter>&amp;L&amp;8&amp;A&amp;R&amp;8R&amp;&amp;D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71.33203125" style="25" customWidth="1"/>
    <col min="2" max="2" width="18.6640625" style="25" customWidth="1"/>
    <col min="3" max="9" width="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9.5" customHeight="1" x14ac:dyDescent="0.3">
      <c r="A2" s="465" t="str">
        <f>"Total des dépenses extérieures de R&amp;D en " &amp; SURVEY_YEAR &amp; " estimées en " &amp; SURVEY_YEAR+1</f>
        <v>Total des dépenses extérieures de R&amp;D en 2023 estimées en 2024</v>
      </c>
      <c r="B2" s="465"/>
      <c r="C2" s="465"/>
      <c r="D2" s="465"/>
    </row>
    <row r="3" spans="1:10" ht="24.75" customHeight="1" x14ac:dyDescent="0.3">
      <c r="A3" s="466" t="s">
        <v>105</v>
      </c>
      <c r="B3" s="466"/>
    </row>
    <row r="4" spans="1:10" x14ac:dyDescent="0.3">
      <c r="A4" s="61"/>
      <c r="B4" s="87" t="s">
        <v>69</v>
      </c>
    </row>
    <row r="5" spans="1:10" x14ac:dyDescent="0.3">
      <c r="A5" s="43" t="str">
        <f>"Total des dépenses extérieures de R&amp;D en " &amp; SURVEY_YEAR</f>
        <v>Total des dépenses extérieures de R&amp;D en 2023</v>
      </c>
      <c r="B5" s="84"/>
    </row>
    <row r="6" spans="1:10" x14ac:dyDescent="0.3">
      <c r="A6" s="61"/>
    </row>
    <row r="7" spans="1:10" x14ac:dyDescent="0.3">
      <c r="A7" s="61"/>
      <c r="B7" s="87" t="s">
        <v>69</v>
      </c>
    </row>
    <row r="8" spans="1:10" x14ac:dyDescent="0.3">
      <c r="A8" s="125" t="str">
        <f>"Total des dépenses extérieures de R&amp;D estimées en " &amp; SURVEY_YEAR+1</f>
        <v>Total des dépenses extérieures de R&amp;D estimées en 2024</v>
      </c>
      <c r="B8" s="126"/>
      <c r="C8" s="55"/>
      <c r="D8" s="55"/>
      <c r="E8" s="55"/>
      <c r="F8" s="55"/>
      <c r="G8" s="55"/>
      <c r="H8" s="55"/>
      <c r="I8" s="55"/>
    </row>
    <row r="9" spans="1:10" x14ac:dyDescent="0.3">
      <c r="A9" s="61"/>
    </row>
    <row r="10" spans="1:10" x14ac:dyDescent="0.3">
      <c r="A10" s="61"/>
    </row>
    <row r="11" spans="1:10" x14ac:dyDescent="0.3">
      <c r="A11" s="61"/>
    </row>
    <row r="12" spans="1:10" x14ac:dyDescent="0.3">
      <c r="A12" s="61"/>
    </row>
    <row r="13" spans="1:10" ht="31.5" customHeight="1" x14ac:dyDescent="0.3">
      <c r="A13" s="61"/>
    </row>
    <row r="14" spans="1:10" ht="31.5" customHeight="1" x14ac:dyDescent="0.3">
      <c r="A14" s="61"/>
    </row>
    <row r="15" spans="1:10" ht="31.5" customHeight="1" x14ac:dyDescent="0.3">
      <c r="A15" s="61"/>
    </row>
    <row r="16" spans="1:10" x14ac:dyDescent="0.3">
      <c r="A16" s="61"/>
    </row>
    <row r="17" spans="1:1" x14ac:dyDescent="0.3">
      <c r="A17" s="61"/>
    </row>
    <row r="18" spans="1:1" x14ac:dyDescent="0.3">
      <c r="A18" s="61"/>
    </row>
    <row r="19" spans="1:1" x14ac:dyDescent="0.3">
      <c r="A19" s="61"/>
    </row>
    <row r="20" spans="1:1" x14ac:dyDescent="0.3">
      <c r="A20" s="61"/>
    </row>
    <row r="21" spans="1:1" x14ac:dyDescent="0.3">
      <c r="A21" s="61"/>
    </row>
    <row r="22" spans="1:1" x14ac:dyDescent="0.3">
      <c r="A22" s="61"/>
    </row>
    <row r="23" spans="1:1" x14ac:dyDescent="0.3">
      <c r="A23" s="61"/>
    </row>
    <row r="24" spans="1:1" x14ac:dyDescent="0.3">
      <c r="A24" s="61"/>
    </row>
    <row r="25" spans="1:1" x14ac:dyDescent="0.3">
      <c r="A25" s="61"/>
    </row>
    <row r="26" spans="1:1" x14ac:dyDescent="0.3">
      <c r="A26" s="61"/>
    </row>
    <row r="27" spans="1:1" x14ac:dyDescent="0.3">
      <c r="A27" s="61"/>
    </row>
    <row r="28" spans="1:1" x14ac:dyDescent="0.3">
      <c r="A28" s="61"/>
    </row>
    <row r="29" spans="1:1" x14ac:dyDescent="0.3">
      <c r="A29" s="61"/>
    </row>
    <row r="30" spans="1:1" x14ac:dyDescent="0.3">
      <c r="A30" s="61"/>
    </row>
    <row r="31" spans="1:1" x14ac:dyDescent="0.3">
      <c r="A31" s="61"/>
    </row>
    <row r="32" spans="1:1" x14ac:dyDescent="0.3">
      <c r="A32" s="61"/>
    </row>
    <row r="33" spans="1:1" x14ac:dyDescent="0.3">
      <c r="A33" s="61"/>
    </row>
    <row r="34" spans="1:1" x14ac:dyDescent="0.3">
      <c r="A34" s="61"/>
    </row>
    <row r="35" spans="1:1" x14ac:dyDescent="0.3">
      <c r="A35" s="61"/>
    </row>
    <row r="36" spans="1:1" x14ac:dyDescent="0.3">
      <c r="A36" s="61"/>
    </row>
    <row r="37" spans="1:1" x14ac:dyDescent="0.3">
      <c r="A37" s="61"/>
    </row>
    <row r="38" spans="1:1" x14ac:dyDescent="0.3">
      <c r="A38" s="61"/>
    </row>
    <row r="39" spans="1:1" x14ac:dyDescent="0.3">
      <c r="A39" s="61"/>
    </row>
    <row r="40" spans="1:1" x14ac:dyDescent="0.3">
      <c r="A40" s="61"/>
    </row>
    <row r="41" spans="1:1" x14ac:dyDescent="0.3">
      <c r="A41" s="61"/>
    </row>
    <row r="42" spans="1:1" x14ac:dyDescent="0.3">
      <c r="A42" s="61"/>
    </row>
    <row r="43" spans="1:1" x14ac:dyDescent="0.3">
      <c r="A43" s="61"/>
    </row>
    <row r="44" spans="1:1" x14ac:dyDescent="0.3">
      <c r="A44" s="61"/>
    </row>
    <row r="45" spans="1:1" x14ac:dyDescent="0.3">
      <c r="A45" s="61"/>
    </row>
    <row r="46" spans="1:1" x14ac:dyDescent="0.3">
      <c r="A46" s="61"/>
    </row>
    <row r="47" spans="1:1" x14ac:dyDescent="0.3">
      <c r="A47" s="61"/>
    </row>
    <row r="48" spans="1:1" x14ac:dyDescent="0.3">
      <c r="A48" s="61"/>
    </row>
    <row r="49" spans="1:1" x14ac:dyDescent="0.3">
      <c r="A49" s="61"/>
    </row>
    <row r="50" spans="1:1" x14ac:dyDescent="0.3">
      <c r="A50" s="61"/>
    </row>
    <row r="51" spans="1:1" x14ac:dyDescent="0.3">
      <c r="A51" s="61"/>
    </row>
    <row r="52" spans="1:1" x14ac:dyDescent="0.3">
      <c r="A52" s="61"/>
    </row>
    <row r="53" spans="1:1" x14ac:dyDescent="0.3">
      <c r="A53" s="61"/>
    </row>
    <row r="54" spans="1:1" x14ac:dyDescent="0.3">
      <c r="A54" s="61"/>
    </row>
    <row r="55" spans="1:1" x14ac:dyDescent="0.3">
      <c r="A55" s="61"/>
    </row>
    <row r="56" spans="1:1" x14ac:dyDescent="0.3">
      <c r="A56" s="61"/>
    </row>
    <row r="57" spans="1:1" x14ac:dyDescent="0.3">
      <c r="A57" s="61"/>
    </row>
    <row r="58" spans="1:1" x14ac:dyDescent="0.3">
      <c r="A58" s="61"/>
    </row>
    <row r="59" spans="1:1" x14ac:dyDescent="0.3">
      <c r="A59" s="61"/>
    </row>
    <row r="60" spans="1:1" x14ac:dyDescent="0.3">
      <c r="A60" s="61"/>
    </row>
    <row r="61" spans="1:1" x14ac:dyDescent="0.3">
      <c r="A61" s="61"/>
    </row>
    <row r="62" spans="1:1" x14ac:dyDescent="0.3">
      <c r="A62" s="61"/>
    </row>
    <row r="63" spans="1:1" x14ac:dyDescent="0.3">
      <c r="A63" s="61"/>
    </row>
    <row r="64" spans="1:1" x14ac:dyDescent="0.3">
      <c r="A64" s="61"/>
    </row>
    <row r="65" spans="1:1" x14ac:dyDescent="0.3">
      <c r="A65" s="61"/>
    </row>
    <row r="66" spans="1:1" x14ac:dyDescent="0.3">
      <c r="A66" s="61"/>
    </row>
    <row r="67" spans="1:1" x14ac:dyDescent="0.3">
      <c r="A67" s="61"/>
    </row>
    <row r="68" spans="1:1" x14ac:dyDescent="0.3">
      <c r="A68" s="61"/>
    </row>
    <row r="69" spans="1:1" x14ac:dyDescent="0.3">
      <c r="A69" s="61"/>
    </row>
    <row r="70" spans="1:1" x14ac:dyDescent="0.3">
      <c r="A70" s="61"/>
    </row>
    <row r="71" spans="1:1" x14ac:dyDescent="0.3">
      <c r="A71" s="61"/>
    </row>
    <row r="72" spans="1:1" x14ac:dyDescent="0.3">
      <c r="A72" s="61"/>
    </row>
    <row r="73" spans="1:1" x14ac:dyDescent="0.3">
      <c r="A73" s="61"/>
    </row>
    <row r="74" spans="1:1" x14ac:dyDescent="0.3">
      <c r="A74" s="61"/>
    </row>
    <row r="75" spans="1:1" x14ac:dyDescent="0.3">
      <c r="A75" s="61"/>
    </row>
  </sheetData>
  <sheetProtection formatCells="0" formatColumns="0" formatRows="0" insertColumns="0" insertRows="0" insertHyperlinks="0" deleteColumns="0" deleteRows="0" sort="0" autoFilter="0" pivotTables="0"/>
  <mergeCells count="2">
    <mergeCell ref="A2:D2"/>
    <mergeCell ref="A3:B3"/>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16.5" customHeight="1" x14ac:dyDescent="0.2">
      <c r="A2" s="476" t="str">
        <f>"Synthèse des DÉPENSES consacrées à la R&amp;D en "&amp; SURVEY_YEAR &amp; " estimation en "&amp;SURVEY_YEAR+1</f>
        <v>Synthèse des DÉPENSES consacrées à la R&amp;D en 2023 estimation en 2024</v>
      </c>
      <c r="B2" s="476"/>
      <c r="C2" s="476"/>
      <c r="J2" s="8"/>
    </row>
    <row r="3" spans="1:10" s="54" customFormat="1" ht="30" customHeight="1" x14ac:dyDescent="0.25">
      <c r="A3" s="480" t="s">
        <v>260</v>
      </c>
      <c r="B3" s="480"/>
      <c r="C3" s="480"/>
      <c r="J3" s="8"/>
    </row>
    <row r="4" spans="1:10" s="54" customFormat="1" ht="19.5" customHeight="1" x14ac:dyDescent="0.2">
      <c r="A4" s="127"/>
      <c r="B4" s="481" t="s">
        <v>69</v>
      </c>
      <c r="C4" s="481"/>
      <c r="J4" s="8"/>
    </row>
    <row r="5" spans="1:10" s="54" customFormat="1" ht="24" customHeight="1" x14ac:dyDescent="0.2">
      <c r="A5" s="128"/>
      <c r="B5" s="129" t="str">
        <f>"en " &amp; SURVEY_YEAR</f>
        <v>en 2023</v>
      </c>
      <c r="C5" s="130" t="str">
        <f>"Estimation " &amp; SURVEY_YEAR+1</f>
        <v>Estimation 2024</v>
      </c>
      <c r="J5" s="8"/>
    </row>
    <row r="6" spans="1:10" s="54" customFormat="1" ht="65.25" customHeight="1" x14ac:dyDescent="0.2">
      <c r="A6" s="131" t="s">
        <v>261</v>
      </c>
      <c r="B6" s="132"/>
      <c r="C6" s="133"/>
      <c r="J6" s="8"/>
    </row>
    <row r="7" spans="1:10" s="54" customFormat="1" ht="22.5" customHeight="1" x14ac:dyDescent="0.2">
      <c r="A7" s="131" t="s">
        <v>262</v>
      </c>
      <c r="B7" s="134"/>
      <c r="C7" s="133"/>
      <c r="J7" s="8"/>
    </row>
    <row r="8" spans="1:10" s="54" customFormat="1" ht="15" customHeight="1" x14ac:dyDescent="0.25">
      <c r="A8" s="135" t="s">
        <v>263</v>
      </c>
      <c r="B8" s="136"/>
      <c r="C8" s="365"/>
      <c r="J8" s="8"/>
    </row>
    <row r="9" spans="1:10" s="54" customFormat="1" ht="26.25" customHeight="1" x14ac:dyDescent="0.2">
      <c r="A9" s="137"/>
      <c r="B9" s="137"/>
      <c r="C9" s="137"/>
      <c r="D9" s="137"/>
      <c r="J9" s="8"/>
    </row>
    <row r="10" spans="1:10" s="54" customFormat="1" ht="33.75" customHeight="1" x14ac:dyDescent="0.2">
      <c r="A10" s="482" t="s">
        <v>264</v>
      </c>
      <c r="B10" s="482"/>
      <c r="C10" s="482"/>
      <c r="J10" s="8"/>
    </row>
    <row r="11" spans="1:10" s="54" customFormat="1" ht="12" customHeight="1" x14ac:dyDescent="0.2">
      <c r="A11" s="138"/>
      <c r="B11" s="138"/>
      <c r="C11" s="138"/>
      <c r="J11" s="8"/>
    </row>
    <row r="12" spans="1:10" s="54" customFormat="1" ht="42" hidden="1" customHeight="1" x14ac:dyDescent="0.2">
      <c r="A12" s="483" t="s">
        <v>265</v>
      </c>
      <c r="B12" s="484"/>
      <c r="C12" s="485"/>
      <c r="J12" s="8"/>
    </row>
    <row r="13" spans="1:10" ht="24" customHeight="1" x14ac:dyDescent="0.3"/>
    <row r="20" ht="31.5" customHeight="1" x14ac:dyDescent="0.3"/>
    <row r="21" ht="31.5" customHeight="1" x14ac:dyDescent="0.3"/>
    <row r="22" ht="31.5" customHeight="1" x14ac:dyDescent="0.3"/>
  </sheetData>
  <sheetProtection formatCells="0" formatColumns="0" formatRows="0" insertColumns="0" insertRows="0" insertHyperlinks="0" deleteColumns="0" deleteRows="0" sort="0" autoFilter="0" pivotTables="0"/>
  <mergeCells count="5">
    <mergeCell ref="A2:C2"/>
    <mergeCell ref="A3:C3"/>
    <mergeCell ref="B4:C4"/>
    <mergeCell ref="A10:C10"/>
    <mergeCell ref="A12:C1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38.554687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16.5" customHeight="1" x14ac:dyDescent="0.2">
      <c r="A2" s="476" t="str">
        <f>" Ressources utilisées pour les dépenses de R&amp;D  en " &amp; SURVEY_YEAR &amp; " et estimations " &amp; SURVEY_YEAR+1 &amp; " : Dotations budgétaires"</f>
        <v xml:space="preserve"> Ressources utilisées pour les dépenses de R&amp;D  en 2023 et estimations 2024 : Dotations budgétaires</v>
      </c>
      <c r="B2" s="476"/>
      <c r="C2" s="476"/>
      <c r="J2" s="8"/>
    </row>
    <row r="3" spans="1:10" s="141" customFormat="1" ht="32.25" customHeight="1" x14ac:dyDescent="0.25">
      <c r="A3" s="139" t="s">
        <v>266</v>
      </c>
      <c r="B3" s="140"/>
      <c r="C3" s="140"/>
      <c r="J3" s="8"/>
    </row>
    <row r="4" spans="1:10" x14ac:dyDescent="0.3">
      <c r="B4" s="35">
        <f>SURVEY_YEAR</f>
        <v>2023</v>
      </c>
      <c r="C4" s="42" t="str">
        <f>"Estimation " &amp; SURVEY_YEAR+1</f>
        <v>Estimation 2024</v>
      </c>
    </row>
    <row r="5" spans="1:10" x14ac:dyDescent="0.3">
      <c r="B5" s="486" t="s">
        <v>69</v>
      </c>
      <c r="C5" s="486"/>
    </row>
    <row r="6" spans="1:10" ht="47.25" customHeight="1" x14ac:dyDescent="0.3">
      <c r="A6" s="62" t="s">
        <v>267</v>
      </c>
      <c r="B6" s="142"/>
      <c r="C6" s="143"/>
    </row>
    <row r="7" spans="1:10" ht="25.5" customHeight="1" x14ac:dyDescent="0.3">
      <c r="A7" s="145" t="s">
        <v>268</v>
      </c>
      <c r="B7" s="146"/>
      <c r="C7" s="147"/>
    </row>
    <row r="8" spans="1:10" ht="25.5" customHeight="1" x14ac:dyDescent="0.3">
      <c r="A8" s="148" t="s">
        <v>269</v>
      </c>
      <c r="B8" s="149"/>
      <c r="C8" s="150"/>
    </row>
    <row r="9" spans="1:10" x14ac:dyDescent="0.3">
      <c r="A9" s="151" t="s">
        <v>270</v>
      </c>
      <c r="B9" s="152"/>
      <c r="C9" s="153"/>
    </row>
    <row r="10" spans="1:10" ht="33" customHeight="1" x14ac:dyDescent="0.3">
      <c r="B10" s="144"/>
    </row>
    <row r="16" spans="1:10" ht="31.5" customHeight="1" x14ac:dyDescent="0.3"/>
    <row r="17" ht="31.5" customHeight="1" x14ac:dyDescent="0.3"/>
    <row r="18" ht="31.5" customHeight="1" x14ac:dyDescent="0.3"/>
  </sheetData>
  <sheetProtection formatCells="0" formatColumns="0" formatRows="0" insertColumns="0" insertRows="0" insertHyperlinks="0" deleteColumns="0" deleteRows="0" sort="0" autoFilter="0" pivotTables="0"/>
  <mergeCells count="2">
    <mergeCell ref="A2:C2"/>
    <mergeCell ref="B5:C5"/>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9.5546875" style="25" customWidth="1"/>
    <col min="2" max="2" width="24.33203125" style="25" customWidth="1"/>
    <col min="3" max="3" width="25.33203125" style="25" customWidth="1"/>
    <col min="4" max="9" width="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16.5" customHeight="1" x14ac:dyDescent="0.2">
      <c r="A2" s="476" t="str">
        <f>"Ressources propres utilisées pour la R&amp;D en " &amp; SURVEY_YEAR &amp; " et estimation " &amp; SURVEY_YEAR+1</f>
        <v>Ressources propres utilisées pour la R&amp;D en 2023 et estimation 2024</v>
      </c>
      <c r="B2" s="476"/>
      <c r="C2" s="476"/>
      <c r="J2" s="8"/>
    </row>
    <row r="3" spans="1:10" ht="21" customHeight="1" x14ac:dyDescent="0.3">
      <c r="A3" s="139" t="s">
        <v>271</v>
      </c>
      <c r="B3" s="55"/>
      <c r="C3" s="55"/>
    </row>
    <row r="4" spans="1:10" x14ac:dyDescent="0.3">
      <c r="B4" s="35">
        <f>SURVEY_YEAR</f>
        <v>2023</v>
      </c>
      <c r="C4" s="154">
        <f>SURVEY_YEAR+1</f>
        <v>2024</v>
      </c>
    </row>
    <row r="5" spans="1:10" x14ac:dyDescent="0.3">
      <c r="B5" s="92" t="s">
        <v>69</v>
      </c>
      <c r="C5" s="7"/>
    </row>
    <row r="6" spans="1:10" ht="25.5" customHeight="1" x14ac:dyDescent="0.3">
      <c r="A6" s="62" t="s">
        <v>272</v>
      </c>
      <c r="B6" s="155"/>
      <c r="C6" s="7"/>
    </row>
    <row r="7" spans="1:10" hidden="1" x14ac:dyDescent="0.3">
      <c r="A7" s="77" t="s">
        <v>273</v>
      </c>
      <c r="B7" s="156"/>
      <c r="C7" s="7"/>
    </row>
    <row r="8" spans="1:10" x14ac:dyDescent="0.3">
      <c r="A8" s="77" t="s">
        <v>274</v>
      </c>
      <c r="B8" s="156"/>
      <c r="C8" s="7"/>
    </row>
    <row r="9" spans="1:10" s="54" customFormat="1" ht="13.2" hidden="1" x14ac:dyDescent="0.25">
      <c r="A9" s="77" t="s">
        <v>275</v>
      </c>
      <c r="B9" s="156"/>
      <c r="C9" s="7"/>
      <c r="J9" s="8"/>
    </row>
    <row r="10" spans="1:10" s="54" customFormat="1" ht="13.2" x14ac:dyDescent="0.25">
      <c r="A10" s="77" t="s">
        <v>276</v>
      </c>
      <c r="B10" s="156"/>
      <c r="C10" s="7"/>
      <c r="J10" s="8"/>
    </row>
    <row r="11" spans="1:10" s="54" customFormat="1" ht="25.5" hidden="1" customHeight="1" x14ac:dyDescent="0.25">
      <c r="A11" s="77" t="s">
        <v>277</v>
      </c>
      <c r="B11" s="156"/>
      <c r="C11" s="157"/>
      <c r="J11" s="8"/>
    </row>
    <row r="12" spans="1:10" s="54" customFormat="1" ht="13.2" hidden="1" x14ac:dyDescent="0.25">
      <c r="A12" s="77" t="s">
        <v>278</v>
      </c>
      <c r="B12" s="156"/>
      <c r="C12" s="157"/>
      <c r="J12" s="8"/>
    </row>
    <row r="13" spans="1:10" s="54" customFormat="1" ht="51" hidden="1" customHeight="1" x14ac:dyDescent="0.25">
      <c r="A13" s="158" t="s">
        <v>279</v>
      </c>
      <c r="B13" s="156"/>
      <c r="C13" s="157"/>
      <c r="J13" s="8"/>
    </row>
    <row r="14" spans="1:10" s="54" customFormat="1" ht="13.2" x14ac:dyDescent="0.25">
      <c r="A14" s="70" t="s">
        <v>280</v>
      </c>
      <c r="B14" s="159"/>
      <c r="C14" s="92" t="s">
        <v>69</v>
      </c>
      <c r="D14" s="160"/>
      <c r="E14" s="160"/>
      <c r="F14" s="160"/>
      <c r="G14" s="160"/>
      <c r="H14" s="160"/>
      <c r="I14" s="160"/>
      <c r="J14" s="8"/>
    </row>
    <row r="15" spans="1:10" x14ac:dyDescent="0.3">
      <c r="A15" s="151" t="s">
        <v>281</v>
      </c>
      <c r="B15" s="152"/>
      <c r="C15" s="161"/>
    </row>
    <row r="17" spans="2:3" x14ac:dyDescent="0.3">
      <c r="B17" s="160"/>
      <c r="C17" s="160"/>
    </row>
    <row r="18" spans="2:3" x14ac:dyDescent="0.3">
      <c r="B18" s="160"/>
      <c r="C18" s="160"/>
    </row>
    <row r="19" spans="2:3" x14ac:dyDescent="0.3">
      <c r="B19" s="160"/>
      <c r="C19" s="160"/>
    </row>
    <row r="20" spans="2:3" x14ac:dyDescent="0.3">
      <c r="B20" s="160"/>
      <c r="C20" s="160"/>
    </row>
    <row r="21" spans="2:3" x14ac:dyDescent="0.3">
      <c r="B21" s="160"/>
      <c r="C21" s="160"/>
    </row>
    <row r="22" spans="2:3" x14ac:dyDescent="0.3">
      <c r="B22" s="160"/>
      <c r="C22" s="160"/>
    </row>
    <row r="23" spans="2:3" x14ac:dyDescent="0.3">
      <c r="B23" s="160"/>
      <c r="C23" s="160"/>
    </row>
    <row r="24" spans="2:3" x14ac:dyDescent="0.3">
      <c r="B24" s="160"/>
      <c r="C24" s="160"/>
    </row>
    <row r="25" spans="2:3" x14ac:dyDescent="0.3">
      <c r="B25" s="160"/>
      <c r="C25" s="160"/>
    </row>
    <row r="26" spans="2:3" x14ac:dyDescent="0.3">
      <c r="B26" s="160"/>
      <c r="C26" s="160"/>
    </row>
    <row r="27" spans="2:3" x14ac:dyDescent="0.3">
      <c r="B27" s="160"/>
      <c r="C27" s="160"/>
    </row>
    <row r="28" spans="2:3" x14ac:dyDescent="0.3">
      <c r="B28" s="160"/>
      <c r="C28" s="160"/>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1">
    <mergeCell ref="A2:C2"/>
  </mergeCells>
  <conditionalFormatting sqref="C15">
    <cfRule type="cellIs" dxfId="16" priority="1" stopIfTrue="1" operator="equal">
      <formula>TRUE</formula>
    </cfRule>
    <cfRule type="cellIs" dxfId="15"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2.6640625" style="25" customWidth="1"/>
    <col min="2" max="2" width="26.33203125" style="25" customWidth="1"/>
    <col min="3" max="9" width="3.5546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33" customHeight="1" x14ac:dyDescent="0.2">
      <c r="A2" s="476" t="str">
        <f>" Ressources externes utilisées en " &amp; SURVEY_YEAR &amp; ", en provenance du secteur militaire de l'État et des organismes publics"</f>
        <v xml:space="preserve"> Ressources externes utilisées en 2023, en provenance du secteur militaire de l'État et des organismes publics</v>
      </c>
      <c r="B2" s="476"/>
      <c r="C2" s="476"/>
      <c r="J2" s="8"/>
    </row>
    <row r="3" spans="1:10" s="94" customFormat="1" ht="30.75" customHeight="1" x14ac:dyDescent="0.3">
      <c r="A3" s="34" t="s">
        <v>282</v>
      </c>
      <c r="B3" s="60"/>
      <c r="J3" s="8"/>
    </row>
    <row r="4" spans="1:10" ht="18" customHeight="1" x14ac:dyDescent="0.3">
      <c r="A4" s="34"/>
    </row>
    <row r="5" spans="1:10" x14ac:dyDescent="0.3">
      <c r="A5" s="33" t="s">
        <v>106</v>
      </c>
      <c r="B5" s="92" t="s">
        <v>69</v>
      </c>
    </row>
    <row r="6" spans="1:10" ht="17.25" hidden="1" customHeight="1" x14ac:dyDescent="0.3">
      <c r="A6" s="62" t="s">
        <v>283</v>
      </c>
      <c r="B6" s="63"/>
    </row>
    <row r="7" spans="1:10" ht="17.25" hidden="1" customHeight="1" x14ac:dyDescent="0.3">
      <c r="A7" s="64" t="s">
        <v>284</v>
      </c>
      <c r="B7" s="65"/>
    </row>
    <row r="8" spans="1:10" ht="17.25" hidden="1" customHeight="1" x14ac:dyDescent="0.3">
      <c r="A8" s="66" t="s">
        <v>285</v>
      </c>
      <c r="B8" s="67"/>
    </row>
    <row r="9" spans="1:10" ht="17.25" hidden="1" customHeight="1" x14ac:dyDescent="0.3">
      <c r="A9" s="66" t="s">
        <v>286</v>
      </c>
      <c r="B9" s="67"/>
    </row>
    <row r="10" spans="1:10" ht="17.25" hidden="1" customHeight="1" x14ac:dyDescent="0.3">
      <c r="A10" s="66" t="s">
        <v>287</v>
      </c>
      <c r="B10" s="67"/>
    </row>
    <row r="11" spans="1:10" ht="17.25" hidden="1" customHeight="1" x14ac:dyDescent="0.3">
      <c r="A11" s="66" t="s">
        <v>288</v>
      </c>
      <c r="B11" s="67"/>
    </row>
    <row r="12" spans="1:10" ht="17.25" hidden="1" customHeight="1" x14ac:dyDescent="0.3">
      <c r="A12" s="66" t="s">
        <v>289</v>
      </c>
      <c r="B12" s="67"/>
    </row>
    <row r="13" spans="1:10" ht="17.25" hidden="1" customHeight="1" x14ac:dyDescent="0.3">
      <c r="A13" s="66" t="s">
        <v>290</v>
      </c>
      <c r="B13" s="67"/>
    </row>
    <row r="14" spans="1:10" ht="17.25" hidden="1" customHeight="1" x14ac:dyDescent="0.3">
      <c r="A14" s="66" t="s">
        <v>291</v>
      </c>
      <c r="B14" s="67"/>
    </row>
    <row r="15" spans="1:10" ht="17.25" hidden="1" customHeight="1" x14ac:dyDescent="0.3">
      <c r="A15" s="66" t="s">
        <v>292</v>
      </c>
      <c r="B15" s="67"/>
    </row>
    <row r="16" spans="1:10" ht="17.25" hidden="1" customHeight="1" x14ac:dyDescent="0.3">
      <c r="A16" s="66" t="s">
        <v>117</v>
      </c>
      <c r="B16" s="67"/>
    </row>
    <row r="17" spans="1:2" ht="17.25" hidden="1" customHeight="1" x14ac:dyDescent="0.3">
      <c r="A17" s="66" t="s">
        <v>118</v>
      </c>
      <c r="B17" s="162"/>
    </row>
    <row r="18" spans="1:2" ht="17.25" hidden="1" customHeight="1" x14ac:dyDescent="0.3">
      <c r="A18" s="68" t="s">
        <v>247</v>
      </c>
      <c r="B18" s="71"/>
    </row>
    <row r="19" spans="1:2" ht="25.5" hidden="1" customHeight="1" x14ac:dyDescent="0.3">
      <c r="A19" s="43" t="s">
        <v>293</v>
      </c>
      <c r="B19" s="84"/>
    </row>
    <row r="50" ht="15.75" customHeight="1" x14ac:dyDescent="0.3"/>
    <row r="51" ht="15.75" customHeight="1" x14ac:dyDescent="0.3"/>
    <row r="52" ht="15.75" customHeight="1" x14ac:dyDescent="0.3"/>
    <row r="53" ht="15.7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showGridLines="0" workbookViewId="0">
      <selection activeCell="B18" sqref="B18"/>
    </sheetView>
  </sheetViews>
  <sheetFormatPr baseColWidth="10" defaultColWidth="8.88671875" defaultRowHeight="14.4" x14ac:dyDescent="0.3"/>
  <cols>
    <col min="1" max="1" width="31.44140625" style="25" customWidth="1"/>
    <col min="2" max="2" width="63.109375" style="25" customWidth="1"/>
    <col min="3" max="6" width="3.109375" style="25" customWidth="1"/>
    <col min="7" max="7" width="16.44140625" style="25" customWidth="1"/>
    <col min="8" max="9" width="3.109375" style="25" customWidth="1"/>
    <col min="10" max="10" width="3.88671875" style="8" customWidth="1"/>
    <col min="11" max="11" width="11.44140625" style="25" customWidth="1"/>
  </cols>
  <sheetData>
    <row r="2" spans="1:10" ht="21" customHeight="1" x14ac:dyDescent="0.3">
      <c r="A2" s="334" t="s">
        <v>20</v>
      </c>
      <c r="B2" s="20"/>
    </row>
    <row r="3" spans="1:10" ht="13.5" customHeight="1" x14ac:dyDescent="0.3"/>
    <row r="4" spans="1:10" ht="12.75" customHeight="1" x14ac:dyDescent="0.3">
      <c r="A4" s="335" t="s">
        <v>21</v>
      </c>
    </row>
    <row r="5" spans="1:10" ht="12.75" customHeight="1" x14ac:dyDescent="0.3">
      <c r="A5" s="25" t="s">
        <v>22</v>
      </c>
    </row>
    <row r="6" spans="1:10" s="141" customFormat="1" ht="24.9" customHeight="1" x14ac:dyDescent="0.25">
      <c r="A6" s="409" t="s">
        <v>23</v>
      </c>
      <c r="B6" s="409"/>
      <c r="J6" s="8"/>
    </row>
    <row r="7" spans="1:10" ht="24.9" customHeight="1" x14ac:dyDescent="0.3">
      <c r="A7" s="409" t="s">
        <v>24</v>
      </c>
      <c r="B7" s="409"/>
    </row>
    <row r="8" spans="1:10" ht="24.9" customHeight="1" x14ac:dyDescent="0.3">
      <c r="A8" s="409" t="s">
        <v>25</v>
      </c>
      <c r="B8" s="409"/>
    </row>
    <row r="9" spans="1:10" ht="24.9" customHeight="1" x14ac:dyDescent="0.3">
      <c r="A9" s="409" t="s">
        <v>26</v>
      </c>
      <c r="B9" s="409"/>
    </row>
    <row r="10" spans="1:10" ht="12.75" customHeight="1" x14ac:dyDescent="0.3">
      <c r="A10" s="336"/>
      <c r="B10" s="11"/>
    </row>
    <row r="11" spans="1:10" ht="12.75" customHeight="1" x14ac:dyDescent="0.3">
      <c r="A11" s="335" t="s">
        <v>27</v>
      </c>
      <c r="B11" s="11"/>
    </row>
    <row r="12" spans="1:10" ht="12.75" customHeight="1" x14ac:dyDescent="0.3">
      <c r="A12" s="25" t="s">
        <v>28</v>
      </c>
      <c r="B12" s="11"/>
    </row>
    <row r="13" spans="1:10" ht="24.9" customHeight="1" x14ac:dyDescent="0.3">
      <c r="A13" s="409" t="s">
        <v>23</v>
      </c>
      <c r="B13" s="409"/>
    </row>
    <row r="14" spans="1:10" ht="24.75" customHeight="1" x14ac:dyDescent="0.3">
      <c r="A14" s="409" t="s">
        <v>29</v>
      </c>
      <c r="B14" s="409"/>
    </row>
    <row r="15" spans="1:10" ht="24.9" customHeight="1" x14ac:dyDescent="0.3">
      <c r="A15" s="409" t="s">
        <v>24</v>
      </c>
      <c r="B15" s="409"/>
    </row>
    <row r="16" spans="1:10" s="141" customFormat="1" ht="24.9" customHeight="1" x14ac:dyDescent="0.25">
      <c r="A16" s="409" t="s">
        <v>25</v>
      </c>
      <c r="B16" s="409"/>
      <c r="G16" s="25"/>
      <c r="J16" s="8"/>
    </row>
    <row r="17" spans="1:10" ht="24.9" customHeight="1" x14ac:dyDescent="0.3">
      <c r="A17" s="409" t="s">
        <v>26</v>
      </c>
      <c r="B17" s="409"/>
    </row>
    <row r="18" spans="1:10" ht="12.75" customHeight="1" x14ac:dyDescent="0.3">
      <c r="A18" s="336"/>
      <c r="B18" s="11"/>
    </row>
    <row r="19" spans="1:10" ht="12.75" customHeight="1" x14ac:dyDescent="0.3">
      <c r="A19" s="335" t="s">
        <v>30</v>
      </c>
      <c r="B19" s="11"/>
    </row>
    <row r="20" spans="1:10" ht="12.75" customHeight="1" x14ac:dyDescent="0.3">
      <c r="A20" s="25" t="s">
        <v>31</v>
      </c>
      <c r="B20" s="11"/>
    </row>
    <row r="21" spans="1:10" ht="24.9" customHeight="1" x14ac:dyDescent="0.3">
      <c r="A21" s="409" t="s">
        <v>23</v>
      </c>
      <c r="B21" s="409"/>
    </row>
    <row r="22" spans="1:10" s="141" customFormat="1" ht="24.9" customHeight="1" x14ac:dyDescent="0.25">
      <c r="A22" s="409" t="s">
        <v>29</v>
      </c>
      <c r="B22" s="409"/>
      <c r="G22" s="25"/>
      <c r="J22" s="8"/>
    </row>
    <row r="23" spans="1:10" ht="24.9" customHeight="1" x14ac:dyDescent="0.3">
      <c r="A23" s="409" t="s">
        <v>24</v>
      </c>
      <c r="B23" s="409"/>
    </row>
    <row r="24" spans="1:10" ht="24.9" customHeight="1" x14ac:dyDescent="0.3">
      <c r="A24" s="409" t="s">
        <v>25</v>
      </c>
      <c r="B24" s="409"/>
    </row>
    <row r="25" spans="1:10" ht="24.9" customHeight="1" x14ac:dyDescent="0.3">
      <c r="A25" s="409" t="s">
        <v>26</v>
      </c>
      <c r="B25" s="409"/>
    </row>
    <row r="46" ht="31.5" customHeight="1" x14ac:dyDescent="0.3"/>
    <row r="47" ht="31.5" customHeight="1" x14ac:dyDescent="0.3"/>
    <row r="48" ht="31.5" customHeight="1" x14ac:dyDescent="0.3"/>
  </sheetData>
  <sheetProtection formatCells="0" formatColumns="0" formatRows="0" insertColumns="0" insertRows="0" insertHyperlinks="0" deleteColumns="0" deleteRows="0" sort="0" autoFilter="0" pivotTables="0"/>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6" width="3.33203125" style="25" customWidth="1"/>
    <col min="7" max="7" width="15.5546875" style="25" customWidth="1"/>
    <col min="8"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16.5" customHeight="1" x14ac:dyDescent="0.2">
      <c r="A2" s="476" t="str">
        <f>" Ressources externes utilisées en " &amp; SURVEY_YEAR &amp; ", en provenance de l'Administration"</f>
        <v xml:space="preserve"> Ressources externes utilisées en 2023, en provenance de l'Administration</v>
      </c>
      <c r="B2" s="476"/>
      <c r="C2" s="476"/>
      <c r="J2" s="8"/>
    </row>
    <row r="3" spans="1:10" ht="19.5" customHeight="1" x14ac:dyDescent="0.3">
      <c r="A3" s="34" t="s">
        <v>282</v>
      </c>
      <c r="B3" s="55"/>
    </row>
    <row r="4" spans="1:10" x14ac:dyDescent="0.3">
      <c r="A4" s="46"/>
    </row>
    <row r="5" spans="1:10" x14ac:dyDescent="0.3">
      <c r="A5" s="163" t="s">
        <v>294</v>
      </c>
      <c r="B5" s="92" t="s">
        <v>69</v>
      </c>
    </row>
    <row r="6" spans="1:10" x14ac:dyDescent="0.3">
      <c r="A6" s="164" t="s">
        <v>295</v>
      </c>
      <c r="B6" s="63"/>
    </row>
    <row r="7" spans="1:10" hidden="1" x14ac:dyDescent="0.3">
      <c r="A7" s="165" t="s">
        <v>296</v>
      </c>
      <c r="B7" s="65"/>
    </row>
    <row r="8" spans="1:10" hidden="1" x14ac:dyDescent="0.3">
      <c r="A8" s="165" t="s">
        <v>297</v>
      </c>
      <c r="B8" s="65"/>
    </row>
    <row r="9" spans="1:10" hidden="1" x14ac:dyDescent="0.3">
      <c r="A9" s="165" t="s">
        <v>298</v>
      </c>
      <c r="B9" s="65"/>
    </row>
    <row r="10" spans="1:10" hidden="1" x14ac:dyDescent="0.3">
      <c r="A10" s="165" t="s">
        <v>299</v>
      </c>
      <c r="B10" s="65"/>
    </row>
    <row r="11" spans="1:10" hidden="1" x14ac:dyDescent="0.3">
      <c r="A11" s="165" t="s">
        <v>300</v>
      </c>
      <c r="B11" s="65"/>
    </row>
    <row r="12" spans="1:10" hidden="1" x14ac:dyDescent="0.3">
      <c r="A12" s="165" t="s">
        <v>301</v>
      </c>
      <c r="B12" s="65"/>
    </row>
    <row r="13" spans="1:10" hidden="1" x14ac:dyDescent="0.3">
      <c r="A13" s="165" t="s">
        <v>302</v>
      </c>
      <c r="B13" s="65"/>
    </row>
    <row r="14" spans="1:10" hidden="1" x14ac:dyDescent="0.3">
      <c r="A14" s="165" t="s">
        <v>303</v>
      </c>
      <c r="B14" s="65"/>
    </row>
    <row r="15" spans="1:10" hidden="1" x14ac:dyDescent="0.3">
      <c r="A15" s="165" t="s">
        <v>304</v>
      </c>
      <c r="B15" s="65"/>
    </row>
    <row r="16" spans="1:10" hidden="1" x14ac:dyDescent="0.3">
      <c r="A16" s="165" t="s">
        <v>305</v>
      </c>
      <c r="B16" s="65"/>
    </row>
    <row r="17" spans="1:2" ht="12.75" hidden="1" customHeight="1" x14ac:dyDescent="0.3">
      <c r="A17" s="165" t="s">
        <v>306</v>
      </c>
      <c r="B17" s="65"/>
    </row>
    <row r="18" spans="1:2" ht="25.5" hidden="1" customHeight="1" x14ac:dyDescent="0.3">
      <c r="A18" s="165" t="s">
        <v>307</v>
      </c>
      <c r="B18" s="65"/>
    </row>
    <row r="19" spans="1:2" hidden="1" x14ac:dyDescent="0.3">
      <c r="A19" s="165" t="s">
        <v>118</v>
      </c>
      <c r="B19" s="162"/>
    </row>
    <row r="20" spans="1:2" hidden="1" x14ac:dyDescent="0.3">
      <c r="A20" s="68" t="s">
        <v>247</v>
      </c>
      <c r="B20" s="71"/>
    </row>
    <row r="21" spans="1:2" x14ac:dyDescent="0.3">
      <c r="A21" s="83" t="s">
        <v>118</v>
      </c>
      <c r="B21" s="166"/>
    </row>
    <row r="22" spans="1:2" ht="38.25" customHeight="1" x14ac:dyDescent="0.3">
      <c r="A22" s="43" t="s">
        <v>308</v>
      </c>
      <c r="B22" s="84"/>
    </row>
    <row r="24" spans="1:2" x14ac:dyDescent="0.3">
      <c r="A24" s="163" t="s">
        <v>309</v>
      </c>
      <c r="B24" s="92" t="s">
        <v>69</v>
      </c>
    </row>
    <row r="25" spans="1:2" x14ac:dyDescent="0.3">
      <c r="A25" s="90" t="s">
        <v>310</v>
      </c>
      <c r="B25" s="63"/>
    </row>
    <row r="26" spans="1:2" ht="14.25" hidden="1" customHeight="1" x14ac:dyDescent="0.3">
      <c r="A26" s="66" t="s">
        <v>311</v>
      </c>
      <c r="B26" s="65"/>
    </row>
    <row r="27" spans="1:2" hidden="1" x14ac:dyDescent="0.3">
      <c r="A27" s="66" t="s">
        <v>312</v>
      </c>
      <c r="B27" s="65"/>
    </row>
    <row r="28" spans="1:2" hidden="1" x14ac:dyDescent="0.3">
      <c r="A28" s="66" t="s">
        <v>313</v>
      </c>
      <c r="B28" s="167"/>
    </row>
    <row r="29" spans="1:2" hidden="1" x14ac:dyDescent="0.3">
      <c r="A29" s="68" t="s">
        <v>247</v>
      </c>
      <c r="B29" s="168"/>
    </row>
    <row r="30" spans="1:2" x14ac:dyDescent="0.3">
      <c r="A30" s="83" t="s">
        <v>313</v>
      </c>
      <c r="B30" s="65"/>
    </row>
    <row r="31" spans="1:2" ht="42" customHeight="1" x14ac:dyDescent="0.3">
      <c r="A31" s="43" t="s">
        <v>314</v>
      </c>
      <c r="B31" s="72"/>
    </row>
    <row r="32" spans="1:2" ht="15.75" customHeight="1" x14ac:dyDescent="0.3">
      <c r="A32" s="169"/>
    </row>
    <row r="33" spans="1:10" s="7" customFormat="1" ht="13.2" hidden="1" x14ac:dyDescent="0.25">
      <c r="A33" s="163" t="s">
        <v>315</v>
      </c>
      <c r="B33" s="92" t="s">
        <v>69</v>
      </c>
      <c r="G33" s="25"/>
      <c r="J33" s="8"/>
    </row>
    <row r="34" spans="1:10" s="7" customFormat="1" ht="13.2" hidden="1" x14ac:dyDescent="0.25">
      <c r="A34" s="90" t="s">
        <v>316</v>
      </c>
      <c r="B34" s="170"/>
      <c r="G34" s="25"/>
      <c r="J34" s="8"/>
    </row>
    <row r="35" spans="1:10" s="7" customFormat="1" ht="13.2" hidden="1" x14ac:dyDescent="0.25">
      <c r="A35" s="66" t="s">
        <v>317</v>
      </c>
      <c r="B35" s="156"/>
      <c r="G35" s="25"/>
      <c r="J35" s="8"/>
    </row>
    <row r="36" spans="1:10" s="7" customFormat="1" ht="13.2" hidden="1" x14ac:dyDescent="0.25">
      <c r="A36" s="66" t="s">
        <v>318</v>
      </c>
      <c r="B36" s="156"/>
      <c r="G36" s="25"/>
      <c r="J36" s="8"/>
    </row>
    <row r="37" spans="1:10" s="7" customFormat="1" ht="38.25" hidden="1" customHeight="1" x14ac:dyDescent="0.25">
      <c r="A37" s="171" t="s">
        <v>319</v>
      </c>
      <c r="B37" s="72"/>
      <c r="G37" s="25"/>
      <c r="J37" s="8"/>
    </row>
    <row r="38" spans="1:10" s="7" customFormat="1" ht="13.2" x14ac:dyDescent="0.25">
      <c r="A38" s="25"/>
      <c r="B38" s="25"/>
      <c r="C38" s="25"/>
      <c r="D38" s="25"/>
      <c r="E38" s="25"/>
      <c r="F38" s="25"/>
      <c r="J38" s="8"/>
    </row>
    <row r="39" spans="1:10" s="7" customFormat="1" ht="13.2" x14ac:dyDescent="0.25">
      <c r="A39" s="25"/>
      <c r="B39" s="25"/>
      <c r="C39" s="25"/>
      <c r="D39" s="25"/>
      <c r="E39" s="25"/>
      <c r="F39" s="25"/>
      <c r="J39" s="8"/>
    </row>
    <row r="40" spans="1:10" s="7" customFormat="1" ht="13.2" x14ac:dyDescent="0.25">
      <c r="A40" s="60"/>
      <c r="J40" s="8"/>
    </row>
    <row r="41" spans="1:10" s="7" customFormat="1" ht="13.2" x14ac:dyDescent="0.25">
      <c r="A41" s="60"/>
      <c r="B41" s="173"/>
      <c r="J41" s="8"/>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8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6640625" style="25" customWidth="1"/>
    <col min="2" max="2" width="26" style="25" customWidth="1"/>
    <col min="3" max="9" width="3.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32.25" customHeight="1" x14ac:dyDescent="0.2">
      <c r="A2" s="487" t="str">
        <f>" Ressources externes utilisées en " &amp; SURVEY_YEAR &amp; ", en provenance des Organismes publics et des organismes financeurs"</f>
        <v xml:space="preserve"> Ressources externes utilisées en 2023, en provenance des Organismes publics et des organismes financeurs</v>
      </c>
      <c r="B2" s="487"/>
      <c r="C2" s="487"/>
      <c r="J2" s="8"/>
    </row>
    <row r="3" spans="1:10" ht="20.25" customHeight="1" x14ac:dyDescent="0.3">
      <c r="A3" s="34" t="s">
        <v>282</v>
      </c>
      <c r="B3" s="55"/>
    </row>
    <row r="4" spans="1:10" ht="71.25" customHeight="1" x14ac:dyDescent="0.3">
      <c r="A4" s="488" t="s">
        <v>320</v>
      </c>
      <c r="B4" s="489"/>
    </row>
    <row r="5" spans="1:10" ht="15.75" customHeight="1" x14ac:dyDescent="0.3">
      <c r="A5" s="17"/>
    </row>
    <row r="6" spans="1:10" x14ac:dyDescent="0.3">
      <c r="A6" s="174" t="s">
        <v>321</v>
      </c>
      <c r="B6" s="92" t="s">
        <v>69</v>
      </c>
    </row>
    <row r="7" spans="1:10" ht="21" hidden="1" customHeight="1" x14ac:dyDescent="0.3">
      <c r="A7" s="62" t="s">
        <v>122</v>
      </c>
      <c r="B7" s="75"/>
    </row>
    <row r="8" spans="1:10" ht="21" hidden="1" customHeight="1" x14ac:dyDescent="0.3">
      <c r="A8" s="77" t="s">
        <v>123</v>
      </c>
      <c r="B8" s="78"/>
    </row>
    <row r="9" spans="1:10" ht="21" hidden="1" customHeight="1" x14ac:dyDescent="0.3">
      <c r="A9" s="77" t="s">
        <v>124</v>
      </c>
      <c r="B9" s="78"/>
    </row>
    <row r="10" spans="1:10" ht="21" customHeight="1" x14ac:dyDescent="0.3">
      <c r="A10" s="77" t="s">
        <v>125</v>
      </c>
      <c r="B10" s="78"/>
    </row>
    <row r="11" spans="1:10" ht="21" hidden="1" customHeight="1" x14ac:dyDescent="0.3">
      <c r="A11" s="77" t="s">
        <v>126</v>
      </c>
      <c r="B11" s="78"/>
    </row>
    <row r="12" spans="1:10" ht="21" hidden="1" customHeight="1" x14ac:dyDescent="0.3">
      <c r="A12" s="80" t="s">
        <v>127</v>
      </c>
      <c r="B12" s="78"/>
    </row>
    <row r="13" spans="1:10" ht="21" hidden="1" customHeight="1" x14ac:dyDescent="0.3">
      <c r="A13" s="77" t="s">
        <v>128</v>
      </c>
      <c r="B13" s="119"/>
    </row>
    <row r="14" spans="1:10" ht="21" hidden="1" customHeight="1" x14ac:dyDescent="0.3">
      <c r="A14" s="77" t="s">
        <v>129</v>
      </c>
      <c r="B14" s="78"/>
    </row>
    <row r="15" spans="1:10" ht="21" hidden="1" customHeight="1" x14ac:dyDescent="0.3">
      <c r="A15" s="77" t="s">
        <v>130</v>
      </c>
      <c r="B15" s="78"/>
    </row>
    <row r="16" spans="1:10" ht="21" hidden="1" customHeight="1" x14ac:dyDescent="0.3">
      <c r="A16" s="77" t="s">
        <v>131</v>
      </c>
      <c r="B16" s="78"/>
    </row>
    <row r="17" spans="1:2" ht="21" hidden="1" customHeight="1" x14ac:dyDescent="0.3">
      <c r="A17" s="77" t="s">
        <v>322</v>
      </c>
      <c r="B17" s="78"/>
    </row>
    <row r="18" spans="1:2" ht="21" customHeight="1" x14ac:dyDescent="0.3">
      <c r="A18" s="77" t="s">
        <v>133</v>
      </c>
      <c r="B18" s="78"/>
    </row>
    <row r="19" spans="1:2" ht="21" hidden="1" customHeight="1" x14ac:dyDescent="0.3">
      <c r="A19" s="77" t="s">
        <v>134</v>
      </c>
      <c r="B19" s="78"/>
    </row>
    <row r="20" spans="1:2" ht="21" hidden="1" customHeight="1" x14ac:dyDescent="0.3">
      <c r="A20" s="77" t="s">
        <v>135</v>
      </c>
      <c r="B20" s="78"/>
    </row>
    <row r="21" spans="1:2" ht="21" hidden="1" customHeight="1" x14ac:dyDescent="0.3">
      <c r="A21" s="77" t="s">
        <v>136</v>
      </c>
      <c r="B21" s="78"/>
    </row>
    <row r="22" spans="1:2" ht="21" hidden="1" customHeight="1" x14ac:dyDescent="0.3">
      <c r="A22" s="77" t="s">
        <v>137</v>
      </c>
      <c r="B22" s="78"/>
    </row>
    <row r="23" spans="1:2" ht="21" hidden="1" customHeight="1" x14ac:dyDescent="0.3">
      <c r="A23" s="77" t="s">
        <v>138</v>
      </c>
      <c r="B23" s="78"/>
    </row>
    <row r="24" spans="1:2" ht="21" hidden="1" customHeight="1" x14ac:dyDescent="0.3">
      <c r="A24" s="77" t="s">
        <v>139</v>
      </c>
      <c r="B24" s="78"/>
    </row>
    <row r="25" spans="1:2" ht="21" hidden="1" customHeight="1" x14ac:dyDescent="0.3">
      <c r="A25" s="77" t="s">
        <v>140</v>
      </c>
      <c r="B25" s="78"/>
    </row>
    <row r="26" spans="1:2" ht="21" hidden="1" customHeight="1" x14ac:dyDescent="0.3">
      <c r="A26" s="77" t="s">
        <v>141</v>
      </c>
      <c r="B26" s="78"/>
    </row>
    <row r="27" spans="1:2" ht="21" hidden="1" customHeight="1" x14ac:dyDescent="0.3">
      <c r="A27" s="77" t="s">
        <v>142</v>
      </c>
      <c r="B27" s="78"/>
    </row>
    <row r="28" spans="1:2" ht="21" hidden="1" customHeight="1" x14ac:dyDescent="0.3">
      <c r="A28" s="77" t="s">
        <v>143</v>
      </c>
      <c r="B28" s="78"/>
    </row>
    <row r="29" spans="1:2" ht="21" customHeight="1" x14ac:dyDescent="0.3">
      <c r="A29" s="77" t="s">
        <v>144</v>
      </c>
      <c r="B29" s="78"/>
    </row>
    <row r="30" spans="1:2" ht="21" hidden="1" customHeight="1" x14ac:dyDescent="0.3">
      <c r="A30" s="77" t="s">
        <v>145</v>
      </c>
      <c r="B30" s="78"/>
    </row>
    <row r="31" spans="1:2" ht="21" hidden="1" customHeight="1" x14ac:dyDescent="0.3">
      <c r="A31" s="77" t="s">
        <v>146</v>
      </c>
      <c r="B31" s="78"/>
    </row>
    <row r="32" spans="1:2" ht="21" hidden="1" customHeight="1" x14ac:dyDescent="0.3">
      <c r="A32" s="77" t="s">
        <v>147</v>
      </c>
      <c r="B32" s="78"/>
    </row>
    <row r="33" spans="1:10" ht="21" hidden="1" customHeight="1" x14ac:dyDescent="0.3">
      <c r="A33" s="77" t="s">
        <v>148</v>
      </c>
      <c r="B33" s="78"/>
    </row>
    <row r="34" spans="1:10" ht="21" hidden="1" customHeight="1" x14ac:dyDescent="0.3">
      <c r="A34" s="77" t="s">
        <v>149</v>
      </c>
      <c r="B34" s="81"/>
    </row>
    <row r="35" spans="1:10" ht="21" hidden="1" customHeight="1" x14ac:dyDescent="0.3">
      <c r="A35" s="77" t="s">
        <v>150</v>
      </c>
      <c r="B35" s="81"/>
    </row>
    <row r="36" spans="1:10" hidden="1" x14ac:dyDescent="0.3">
      <c r="A36" s="70" t="s">
        <v>118</v>
      </c>
      <c r="B36" s="82"/>
    </row>
    <row r="37" spans="1:10" hidden="1" x14ac:dyDescent="0.3">
      <c r="A37" s="68" t="s">
        <v>247</v>
      </c>
      <c r="B37" s="71"/>
    </row>
    <row r="38" spans="1:10" x14ac:dyDescent="0.3">
      <c r="A38" s="83" t="s">
        <v>118</v>
      </c>
      <c r="B38" s="50"/>
    </row>
    <row r="39" spans="1:10" ht="38.25" customHeight="1" x14ac:dyDescent="0.3">
      <c r="A39" s="43" t="s">
        <v>323</v>
      </c>
      <c r="B39" s="72"/>
    </row>
    <row r="40" spans="1:10" ht="21" customHeight="1" x14ac:dyDescent="0.3"/>
    <row r="41" spans="1:10" s="7" customFormat="1" ht="13.2" x14ac:dyDescent="0.25">
      <c r="A41" s="172" t="s">
        <v>324</v>
      </c>
      <c r="B41" s="92" t="s">
        <v>69</v>
      </c>
      <c r="J41" s="8"/>
    </row>
    <row r="42" spans="1:10" s="7" customFormat="1" ht="13.2" hidden="1" x14ac:dyDescent="0.25">
      <c r="A42" s="90" t="s">
        <v>325</v>
      </c>
      <c r="B42" s="75"/>
      <c r="G42" s="25"/>
      <c r="J42" s="8"/>
    </row>
    <row r="43" spans="1:10" s="7" customFormat="1" ht="13.2" x14ac:dyDescent="0.25">
      <c r="A43" s="66" t="s">
        <v>326</v>
      </c>
      <c r="B43" s="78"/>
      <c r="J43" s="8"/>
    </row>
    <row r="44" spans="1:10" s="7" customFormat="1" ht="13.2" hidden="1" x14ac:dyDescent="0.25">
      <c r="A44" s="66" t="s">
        <v>327</v>
      </c>
      <c r="B44" s="78"/>
      <c r="J44" s="8"/>
    </row>
    <row r="45" spans="1:10" s="7" customFormat="1" ht="13.2" hidden="1" x14ac:dyDescent="0.25">
      <c r="A45" s="66" t="s">
        <v>328</v>
      </c>
      <c r="B45" s="78"/>
      <c r="J45" s="8"/>
    </row>
    <row r="46" spans="1:10" s="7" customFormat="1" ht="13.2" hidden="1" x14ac:dyDescent="0.25">
      <c r="A46" s="66" t="s">
        <v>329</v>
      </c>
      <c r="B46" s="78"/>
      <c r="J46" s="8"/>
    </row>
    <row r="47" spans="1:10" s="7" customFormat="1" ht="12.75" hidden="1" customHeight="1" x14ac:dyDescent="0.25">
      <c r="A47" s="64" t="s">
        <v>330</v>
      </c>
      <c r="B47" s="78"/>
      <c r="J47" s="8"/>
    </row>
    <row r="48" spans="1:10" s="7" customFormat="1" ht="13.2" x14ac:dyDescent="0.25">
      <c r="A48" s="66" t="s">
        <v>118</v>
      </c>
      <c r="B48" s="82"/>
      <c r="G48" s="25"/>
      <c r="J48" s="8"/>
    </row>
    <row r="49" spans="1:10" s="7" customFormat="1" ht="13.2" x14ac:dyDescent="0.25">
      <c r="A49" s="66" t="s">
        <v>331</v>
      </c>
      <c r="B49" s="71"/>
      <c r="G49" s="25"/>
      <c r="J49" s="8"/>
    </row>
    <row r="50" spans="1:10" s="7" customFormat="1" ht="38.25" customHeight="1" x14ac:dyDescent="0.25">
      <c r="A50" s="43" t="s">
        <v>332</v>
      </c>
      <c r="B50" s="72"/>
      <c r="G50" s="25"/>
      <c r="J50" s="8"/>
    </row>
    <row r="51" spans="1:10" s="7" customFormat="1" ht="13.2" x14ac:dyDescent="0.25">
      <c r="A51" s="25"/>
      <c r="B51" s="124"/>
      <c r="J51" s="8"/>
    </row>
    <row r="52" spans="1:10" s="7" customFormat="1" ht="13.2" x14ac:dyDescent="0.25">
      <c r="A52" s="25"/>
      <c r="B52" s="25"/>
      <c r="J52" s="8"/>
    </row>
    <row r="53" spans="1:10" s="7" customFormat="1" ht="13.2" x14ac:dyDescent="0.25">
      <c r="A53" s="85"/>
      <c r="B53" s="92" t="s">
        <v>69</v>
      </c>
      <c r="J53" s="8"/>
    </row>
    <row r="54" spans="1:10" s="7" customFormat="1" ht="38.25" customHeight="1" x14ac:dyDescent="0.25">
      <c r="A54" s="43" t="s">
        <v>333</v>
      </c>
      <c r="B54" s="72"/>
      <c r="G54" s="25"/>
      <c r="J54" s="8"/>
    </row>
    <row r="55" spans="1:10" s="7" customFormat="1" ht="13.2" x14ac:dyDescent="0.25">
      <c r="A55" s="60"/>
      <c r="J55" s="8"/>
    </row>
    <row r="56" spans="1:10" s="7" customFormat="1" ht="13.2" x14ac:dyDescent="0.25">
      <c r="A56" s="60"/>
      <c r="B56" s="173"/>
      <c r="J56" s="8"/>
    </row>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23622047244093999" right="0.59055118110236005" top="0.39370078740157" bottom="0.78740157480314998" header="0.39370078740157" footer="0.55118110236219997"/>
  <pageSetup paperSize="9" scale="35" orientation="portrait"/>
  <headerFooter alignWithMargins="0">
    <oddFooter>&amp;L&amp;8&amp;A&amp;R&amp;8R&amp;&amp;D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70" zoomScaleNormal="70" workbookViewId="0">
      <pane ySplit="1" topLeftCell="A2" activePane="bottomLeft" state="frozen"/>
      <selection pane="bottomLeft" activeCell="P9" sqref="P9"/>
    </sheetView>
  </sheetViews>
  <sheetFormatPr baseColWidth="10" defaultColWidth="8.88671875" defaultRowHeight="14.4" x14ac:dyDescent="0.3"/>
  <cols>
    <col min="1" max="1" width="79.88671875" style="25" customWidth="1"/>
    <col min="2" max="2" width="21.5546875" style="25" customWidth="1"/>
    <col min="3" max="9" width="3.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36.75" customHeight="1" x14ac:dyDescent="0.2">
      <c r="A2" s="476" t="str">
        <f>" Ressources externes utilisées en " &amp; SURVEY_YEAR &amp; ", en provenance du secteur de l'Enseignement Supérieur et de Recherche (ESR)"</f>
        <v xml:space="preserve"> Ressources externes utilisées en 2023, en provenance du secteur de l'Enseignement Supérieur et de Recherche (ESR)</v>
      </c>
      <c r="B2" s="476"/>
      <c r="C2" s="476"/>
      <c r="J2" s="8"/>
    </row>
    <row r="3" spans="1:10" ht="21" customHeight="1" x14ac:dyDescent="0.3">
      <c r="A3" s="34" t="s">
        <v>282</v>
      </c>
      <c r="B3" s="55"/>
    </row>
    <row r="5" spans="1:10" ht="27" customHeight="1" x14ac:dyDescent="0.3">
      <c r="A5" s="85" t="s">
        <v>155</v>
      </c>
      <c r="B5" s="92" t="s">
        <v>69</v>
      </c>
    </row>
    <row r="6" spans="1:10" ht="15.75" customHeight="1" x14ac:dyDescent="0.3">
      <c r="A6" s="88" t="s">
        <v>334</v>
      </c>
      <c r="B6" s="75"/>
    </row>
    <row r="7" spans="1:10" x14ac:dyDescent="0.3">
      <c r="A7" s="89" t="s">
        <v>157</v>
      </c>
      <c r="B7" s="119"/>
    </row>
    <row r="8" spans="1:10" x14ac:dyDescent="0.3">
      <c r="A8" s="89" t="s">
        <v>158</v>
      </c>
      <c r="B8" s="78"/>
    </row>
    <row r="9" spans="1:10" x14ac:dyDescent="0.3">
      <c r="A9" s="89" t="s">
        <v>159</v>
      </c>
      <c r="B9" s="119"/>
    </row>
    <row r="10" spans="1:10" hidden="1" x14ac:dyDescent="0.3">
      <c r="A10" s="70" t="s">
        <v>118</v>
      </c>
      <c r="B10" s="82"/>
    </row>
    <row r="11" spans="1:10" hidden="1" x14ac:dyDescent="0.3">
      <c r="A11" s="68" t="s">
        <v>247</v>
      </c>
      <c r="B11" s="71"/>
    </row>
    <row r="12" spans="1:10" ht="38.25" customHeight="1" x14ac:dyDescent="0.3">
      <c r="A12" s="43" t="s">
        <v>335</v>
      </c>
      <c r="B12" s="72"/>
    </row>
    <row r="13" spans="1:10" x14ac:dyDescent="0.3">
      <c r="A13" s="61"/>
      <c r="B13" s="61"/>
      <c r="C13" s="61"/>
      <c r="D13" s="61"/>
      <c r="E13" s="61"/>
      <c r="F13" s="61"/>
      <c r="G13" s="61"/>
      <c r="H13" s="61"/>
    </row>
    <row r="14" spans="1:10" x14ac:dyDescent="0.3">
      <c r="A14" s="61"/>
      <c r="B14" s="61"/>
      <c r="C14" s="61"/>
      <c r="D14" s="61"/>
      <c r="E14" s="61"/>
      <c r="F14" s="61"/>
      <c r="G14" s="61"/>
      <c r="H14" s="61"/>
    </row>
    <row r="15" spans="1:10" x14ac:dyDescent="0.3">
      <c r="A15" s="85" t="s">
        <v>161</v>
      </c>
      <c r="B15" s="92" t="s">
        <v>69</v>
      </c>
    </row>
    <row r="16" spans="1:10" hidden="1" x14ac:dyDescent="0.3">
      <c r="A16" s="90" t="s">
        <v>162</v>
      </c>
      <c r="B16" s="75"/>
    </row>
    <row r="17" spans="1:2" hidden="1" x14ac:dyDescent="0.3">
      <c r="A17" s="66" t="s">
        <v>163</v>
      </c>
      <c r="B17" s="119"/>
    </row>
    <row r="18" spans="1:2" hidden="1" x14ac:dyDescent="0.3">
      <c r="A18" s="66" t="s">
        <v>164</v>
      </c>
      <c r="B18" s="119"/>
    </row>
    <row r="19" spans="1:2" hidden="1" x14ac:dyDescent="0.3">
      <c r="A19" s="66" t="s">
        <v>165</v>
      </c>
      <c r="B19" s="119"/>
    </row>
    <row r="20" spans="1:2" hidden="1" x14ac:dyDescent="0.3">
      <c r="A20" s="66" t="s">
        <v>166</v>
      </c>
      <c r="B20" s="119"/>
    </row>
    <row r="21" spans="1:2" hidden="1" x14ac:dyDescent="0.3">
      <c r="A21" s="66" t="s">
        <v>167</v>
      </c>
      <c r="B21" s="119"/>
    </row>
    <row r="22" spans="1:2" hidden="1" x14ac:dyDescent="0.3">
      <c r="A22" s="66" t="s">
        <v>168</v>
      </c>
      <c r="B22" s="119"/>
    </row>
    <row r="23" spans="1:2" hidden="1" x14ac:dyDescent="0.3">
      <c r="A23" s="66" t="s">
        <v>169</v>
      </c>
      <c r="B23" s="119"/>
    </row>
    <row r="24" spans="1:2" hidden="1" x14ac:dyDescent="0.3">
      <c r="A24" s="66" t="s">
        <v>170</v>
      </c>
      <c r="B24" s="119"/>
    </row>
    <row r="25" spans="1:2" hidden="1" x14ac:dyDescent="0.3">
      <c r="A25" s="66" t="s">
        <v>171</v>
      </c>
      <c r="B25" s="119"/>
    </row>
    <row r="26" spans="1:2" hidden="1" x14ac:dyDescent="0.3">
      <c r="A26" s="66" t="s">
        <v>172</v>
      </c>
      <c r="B26" s="119"/>
    </row>
    <row r="27" spans="1:2" hidden="1" x14ac:dyDescent="0.3">
      <c r="A27" s="66" t="s">
        <v>173</v>
      </c>
      <c r="B27" s="119"/>
    </row>
    <row r="28" spans="1:2" hidden="1" x14ac:dyDescent="0.3">
      <c r="A28" s="66" t="s">
        <v>174</v>
      </c>
      <c r="B28" s="119"/>
    </row>
    <row r="29" spans="1:2" hidden="1" x14ac:dyDescent="0.3">
      <c r="A29" s="77" t="s">
        <v>175</v>
      </c>
      <c r="B29" s="119"/>
    </row>
    <row r="30" spans="1:2" hidden="1" x14ac:dyDescent="0.3">
      <c r="A30" s="77" t="s">
        <v>176</v>
      </c>
      <c r="B30" s="119"/>
    </row>
    <row r="31" spans="1:2" hidden="1" x14ac:dyDescent="0.3">
      <c r="A31" s="77" t="s">
        <v>177</v>
      </c>
      <c r="B31" s="119"/>
    </row>
    <row r="32" spans="1:2" hidden="1" x14ac:dyDescent="0.3">
      <c r="A32" s="77" t="s">
        <v>178</v>
      </c>
      <c r="B32" s="119"/>
    </row>
    <row r="33" spans="1:2" hidden="1" x14ac:dyDescent="0.3">
      <c r="A33" s="77" t="s">
        <v>179</v>
      </c>
      <c r="B33" s="119"/>
    </row>
    <row r="34" spans="1:2" hidden="1" x14ac:dyDescent="0.3">
      <c r="A34" s="77" t="s">
        <v>180</v>
      </c>
      <c r="B34" s="119"/>
    </row>
    <row r="35" spans="1:2" hidden="1" x14ac:dyDescent="0.3">
      <c r="A35" s="77" t="s">
        <v>181</v>
      </c>
      <c r="B35" s="119"/>
    </row>
    <row r="36" spans="1:2" hidden="1" x14ac:dyDescent="0.3">
      <c r="A36" s="77" t="s">
        <v>182</v>
      </c>
      <c r="B36" s="119"/>
    </row>
    <row r="37" spans="1:2" hidden="1" x14ac:dyDescent="0.3">
      <c r="A37" s="77" t="s">
        <v>183</v>
      </c>
      <c r="B37" s="119"/>
    </row>
    <row r="38" spans="1:2" hidden="1" x14ac:dyDescent="0.3">
      <c r="A38" s="77" t="s">
        <v>184</v>
      </c>
      <c r="B38" s="119"/>
    </row>
    <row r="39" spans="1:2" hidden="1" x14ac:dyDescent="0.3">
      <c r="A39" s="77" t="s">
        <v>185</v>
      </c>
      <c r="B39" s="119"/>
    </row>
    <row r="40" spans="1:2" hidden="1" x14ac:dyDescent="0.3">
      <c r="A40" s="77" t="s">
        <v>186</v>
      </c>
      <c r="B40" s="119"/>
    </row>
    <row r="41" spans="1:2" hidden="1" x14ac:dyDescent="0.3">
      <c r="A41" s="77" t="s">
        <v>187</v>
      </c>
      <c r="B41" s="119"/>
    </row>
    <row r="42" spans="1:2" hidden="1" x14ac:dyDescent="0.3">
      <c r="A42" s="77" t="s">
        <v>188</v>
      </c>
      <c r="B42" s="119"/>
    </row>
    <row r="43" spans="1:2" hidden="1" x14ac:dyDescent="0.3">
      <c r="A43" s="77" t="s">
        <v>118</v>
      </c>
      <c r="B43" s="82"/>
    </row>
    <row r="44" spans="1:2" hidden="1" x14ac:dyDescent="0.3">
      <c r="A44" s="68" t="s">
        <v>247</v>
      </c>
      <c r="B44" s="71"/>
    </row>
    <row r="45" spans="1:2" x14ac:dyDescent="0.3">
      <c r="A45" s="83" t="s">
        <v>336</v>
      </c>
      <c r="B45" s="50"/>
    </row>
    <row r="46" spans="1:2" ht="25.5" customHeight="1" x14ac:dyDescent="0.3">
      <c r="A46" s="43" t="s">
        <v>337</v>
      </c>
      <c r="B46" s="72"/>
    </row>
    <row r="49" spans="1:2" ht="25.5" customHeight="1" x14ac:dyDescent="0.3">
      <c r="A49" s="43" t="s">
        <v>338</v>
      </c>
      <c r="B49" s="72"/>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70.33203125" style="25" customWidth="1"/>
    <col min="2" max="2" width="18.6640625" style="25" customWidth="1"/>
    <col min="3" max="3" width="11.44140625" style="25" customWidth="1"/>
    <col min="4" max="4" width="18.44140625" style="25" customWidth="1"/>
    <col min="5" max="9" width="5.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54" customFormat="1" ht="15.75" customHeight="1" x14ac:dyDescent="0.2">
      <c r="A2" s="487" t="str">
        <f>" Ressources externes utilisées en " &amp; SURVEY_YEAR &amp; ", en provenance des Associations, des Fondations et des GIP"</f>
        <v xml:space="preserve"> Ressources externes utilisées en 2023, en provenance des Associations, des Fondations et des GIP</v>
      </c>
      <c r="B2" s="487"/>
      <c r="C2" s="487"/>
      <c r="J2" s="8"/>
    </row>
    <row r="3" spans="1:10" ht="26.25" customHeight="1" x14ac:dyDescent="0.3">
      <c r="A3" s="34" t="s">
        <v>282</v>
      </c>
      <c r="B3" s="55"/>
    </row>
    <row r="5" spans="1:10" ht="24" customHeight="1" x14ac:dyDescent="0.3">
      <c r="A5" s="177" t="s">
        <v>191</v>
      </c>
      <c r="B5" s="92" t="s">
        <v>69</v>
      </c>
    </row>
    <row r="6" spans="1:10" hidden="1" x14ac:dyDescent="0.3">
      <c r="A6" s="90" t="s">
        <v>192</v>
      </c>
      <c r="B6" s="75"/>
      <c r="E6" s="175"/>
      <c r="F6" s="175"/>
      <c r="G6" s="175"/>
      <c r="H6" s="175"/>
      <c r="I6" s="175"/>
    </row>
    <row r="7" spans="1:10" hidden="1" x14ac:dyDescent="0.3">
      <c r="A7" s="77" t="s">
        <v>193</v>
      </c>
      <c r="B7" s="78"/>
      <c r="E7" s="175"/>
      <c r="F7" s="175"/>
      <c r="G7" s="175"/>
      <c r="H7" s="175"/>
      <c r="I7" s="175"/>
    </row>
    <row r="8" spans="1:10" ht="15.75" hidden="1" customHeight="1" x14ac:dyDescent="0.3">
      <c r="A8" s="66" t="s">
        <v>194</v>
      </c>
      <c r="B8" s="78"/>
      <c r="E8" s="175"/>
      <c r="F8" s="175"/>
      <c r="G8" s="175"/>
      <c r="H8" s="175"/>
      <c r="I8" s="175"/>
    </row>
    <row r="9" spans="1:10" ht="25.5" hidden="1" customHeight="1" x14ac:dyDescent="0.3">
      <c r="A9" s="77" t="s">
        <v>195</v>
      </c>
      <c r="B9" s="78"/>
      <c r="E9" s="175"/>
      <c r="F9" s="175"/>
      <c r="G9" s="175"/>
      <c r="H9" s="175"/>
      <c r="I9" s="175"/>
    </row>
    <row r="10" spans="1:10" ht="19.5" hidden="1" customHeight="1" x14ac:dyDescent="0.3">
      <c r="A10" s="77" t="s">
        <v>118</v>
      </c>
      <c r="B10" s="82"/>
      <c r="E10" s="176"/>
      <c r="F10" s="176"/>
      <c r="G10" s="176"/>
      <c r="H10" s="176"/>
      <c r="I10" s="176"/>
    </row>
    <row r="11" spans="1:10" hidden="1" x14ac:dyDescent="0.3">
      <c r="A11" s="68" t="s">
        <v>247</v>
      </c>
      <c r="B11" s="71"/>
    </row>
    <row r="12" spans="1:10" ht="23.25" customHeight="1" x14ac:dyDescent="0.3">
      <c r="A12" s="83" t="s">
        <v>196</v>
      </c>
      <c r="B12" s="82"/>
      <c r="E12" s="175"/>
      <c r="F12" s="175"/>
      <c r="G12" s="175"/>
      <c r="H12" s="175"/>
      <c r="I12" s="175"/>
    </row>
    <row r="13" spans="1:10" ht="25.5" customHeight="1" x14ac:dyDescent="0.3">
      <c r="A13" s="43" t="s">
        <v>339</v>
      </c>
      <c r="B13" s="72"/>
    </row>
    <row r="14" spans="1:10" ht="17.25" customHeight="1" x14ac:dyDescent="0.3"/>
    <row r="26" ht="31.5" customHeight="1" x14ac:dyDescent="0.3"/>
    <row r="27" ht="31.5" customHeight="1" x14ac:dyDescent="0.3"/>
    <row r="28" ht="31.5" customHeight="1" x14ac:dyDescent="0.3"/>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1" orientation="portrait"/>
  <headerFooter alignWithMargins="0">
    <oddFooter>&amp;L&amp;8&amp;A&amp;R&amp;8R&amp;&amp;D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12.33203125" style="25" customWidth="1"/>
    <col min="2" max="2" width="50.33203125" style="25" customWidth="1"/>
    <col min="3" max="3" width="27.44140625" style="25" customWidth="1"/>
    <col min="4" max="4" width="28.5546875" style="25" customWidth="1"/>
    <col min="5" max="5" width="3.44140625" style="7" customWidth="1"/>
    <col min="6" max="9" width="3.44140625" style="25" customWidth="1"/>
    <col min="10" max="10" width="3.88671875" style="8" customWidth="1"/>
    <col min="11" max="11" width="11.44140625" style="25" customWidth="1"/>
  </cols>
  <sheetData>
    <row r="1" spans="1:10" s="7" customFormat="1" ht="13.2" x14ac:dyDescent="0.25">
      <c r="A1" s="18"/>
      <c r="B1" s="19"/>
      <c r="C1" s="187"/>
      <c r="D1" s="187"/>
      <c r="F1" s="186"/>
      <c r="G1" s="186"/>
      <c r="H1" s="186"/>
      <c r="I1" s="186"/>
      <c r="J1" s="8"/>
    </row>
    <row r="2" spans="1:10" s="54" customFormat="1" ht="16.5" customHeight="1" x14ac:dyDescent="0.2">
      <c r="A2" s="476" t="str">
        <f>" Ressources externes utilisées en " &amp; SURVEY_YEAR &amp; ", en provenance des entreprises"</f>
        <v xml:space="preserve"> Ressources externes utilisées en 2023, en provenance des entreprises</v>
      </c>
      <c r="B2" s="476"/>
      <c r="C2" s="476"/>
      <c r="J2" s="8"/>
    </row>
    <row r="3" spans="1:10" ht="26.25" customHeight="1" x14ac:dyDescent="0.3">
      <c r="A3" s="34" t="s">
        <v>282</v>
      </c>
      <c r="B3" s="123"/>
      <c r="C3" s="123"/>
      <c r="E3" s="73"/>
      <c r="F3" s="73"/>
      <c r="G3" s="73"/>
      <c r="H3" s="73"/>
      <c r="I3" s="73"/>
    </row>
    <row r="4" spans="1:10" ht="27.75" hidden="1" customHeight="1" x14ac:dyDescent="0.3">
      <c r="A4" s="469" t="s">
        <v>198</v>
      </c>
      <c r="B4" s="469"/>
      <c r="C4" s="469"/>
      <c r="D4" s="469"/>
    </row>
    <row r="5" spans="1:10" ht="13.5" customHeight="1" x14ac:dyDescent="0.3">
      <c r="A5" s="477" t="s">
        <v>199</v>
      </c>
      <c r="B5" s="477"/>
      <c r="C5" s="477"/>
      <c r="D5" s="477"/>
      <c r="F5" s="73"/>
      <c r="G5" s="73"/>
      <c r="H5" s="73"/>
      <c r="I5" s="73"/>
    </row>
    <row r="6" spans="1:10" s="94" customFormat="1" ht="17.25" hidden="1" customHeight="1" x14ac:dyDescent="0.3">
      <c r="A6" s="93" t="s">
        <v>200</v>
      </c>
      <c r="B6" s="93" t="s">
        <v>201</v>
      </c>
      <c r="C6" s="93" t="s">
        <v>202</v>
      </c>
      <c r="D6" s="93" t="s">
        <v>203</v>
      </c>
      <c r="F6" s="176"/>
      <c r="G6" s="176"/>
      <c r="H6" s="176"/>
      <c r="I6" s="176"/>
      <c r="J6" s="8"/>
    </row>
    <row r="7" spans="1:10" ht="25.5" hidden="1" customHeight="1" x14ac:dyDescent="0.3">
      <c r="A7" s="185"/>
      <c r="B7" s="96" t="s">
        <v>204</v>
      </c>
      <c r="C7" s="96" t="s">
        <v>340</v>
      </c>
      <c r="D7" s="184" t="s">
        <v>206</v>
      </c>
    </row>
    <row r="8" spans="1:10" hidden="1" x14ac:dyDescent="0.3">
      <c r="A8" s="380" t="s">
        <v>207</v>
      </c>
      <c r="B8" s="98"/>
      <c r="C8" s="98"/>
      <c r="D8" s="183"/>
    </row>
    <row r="9" spans="1:10" hidden="1" x14ac:dyDescent="0.3">
      <c r="A9" s="381" t="s">
        <v>208</v>
      </c>
      <c r="B9" s="100"/>
      <c r="C9" s="100"/>
      <c r="D9" s="102"/>
    </row>
    <row r="10" spans="1:10" hidden="1" x14ac:dyDescent="0.3">
      <c r="A10" s="381" t="s">
        <v>209</v>
      </c>
      <c r="B10" s="100"/>
      <c r="C10" s="102"/>
      <c r="D10" s="102"/>
    </row>
    <row r="11" spans="1:10" hidden="1" x14ac:dyDescent="0.3">
      <c r="A11" s="381" t="s">
        <v>210</v>
      </c>
      <c r="B11" s="100"/>
      <c r="C11" s="102"/>
      <c r="D11" s="102"/>
    </row>
    <row r="12" spans="1:10" hidden="1" x14ac:dyDescent="0.3">
      <c r="A12" s="381" t="s">
        <v>211</v>
      </c>
      <c r="B12" s="103"/>
      <c r="C12" s="102"/>
      <c r="D12" s="102"/>
    </row>
    <row r="13" spans="1:10" hidden="1" x14ac:dyDescent="0.3">
      <c r="A13" s="381" t="s">
        <v>212</v>
      </c>
      <c r="B13" s="103"/>
      <c r="C13" s="104"/>
      <c r="D13" s="102"/>
    </row>
    <row r="14" spans="1:10" hidden="1" x14ac:dyDescent="0.3">
      <c r="A14" s="381" t="s">
        <v>213</v>
      </c>
      <c r="B14" s="103"/>
      <c r="C14" s="104"/>
      <c r="D14" s="102"/>
    </row>
    <row r="15" spans="1:10" hidden="1" x14ac:dyDescent="0.3">
      <c r="A15" s="381" t="s">
        <v>214</v>
      </c>
      <c r="B15" s="103"/>
      <c r="C15" s="104"/>
      <c r="D15" s="102"/>
    </row>
    <row r="16" spans="1:10" hidden="1" x14ac:dyDescent="0.3">
      <c r="A16" s="381" t="s">
        <v>215</v>
      </c>
      <c r="B16" s="103"/>
      <c r="C16" s="104"/>
      <c r="D16" s="102"/>
    </row>
    <row r="17" spans="1:4" hidden="1" x14ac:dyDescent="0.3">
      <c r="A17" s="381" t="s">
        <v>216</v>
      </c>
      <c r="B17" s="103"/>
      <c r="C17" s="104"/>
      <c r="D17" s="102"/>
    </row>
    <row r="18" spans="1:4" hidden="1" x14ac:dyDescent="0.3">
      <c r="A18" s="381" t="s">
        <v>217</v>
      </c>
      <c r="B18" s="103"/>
      <c r="C18" s="104"/>
      <c r="D18" s="102"/>
    </row>
    <row r="19" spans="1:4" hidden="1" x14ac:dyDescent="0.3">
      <c r="A19" s="381" t="s">
        <v>218</v>
      </c>
      <c r="B19" s="103"/>
      <c r="C19" s="104"/>
      <c r="D19" s="102"/>
    </row>
    <row r="20" spans="1:4" hidden="1" x14ac:dyDescent="0.3">
      <c r="A20" s="381" t="s">
        <v>219</v>
      </c>
      <c r="B20" s="105"/>
      <c r="C20" s="106"/>
      <c r="D20" s="182"/>
    </row>
    <row r="21" spans="1:4" hidden="1" x14ac:dyDescent="0.3">
      <c r="A21" s="381" t="s">
        <v>220</v>
      </c>
      <c r="B21" s="105"/>
      <c r="C21" s="106"/>
      <c r="D21" s="180"/>
    </row>
    <row r="22" spans="1:4" hidden="1" x14ac:dyDescent="0.3">
      <c r="A22" s="381" t="s">
        <v>221</v>
      </c>
      <c r="B22" s="105"/>
      <c r="C22" s="106"/>
      <c r="D22" s="181"/>
    </row>
    <row r="23" spans="1:4" hidden="1" x14ac:dyDescent="0.3">
      <c r="A23" s="381" t="s">
        <v>222</v>
      </c>
      <c r="B23" s="105"/>
      <c r="C23" s="106"/>
      <c r="D23" s="180"/>
    </row>
    <row r="24" spans="1:4" hidden="1" x14ac:dyDescent="0.3">
      <c r="A24" s="381" t="s">
        <v>223</v>
      </c>
      <c r="B24" s="105"/>
      <c r="C24" s="106"/>
      <c r="D24" s="180"/>
    </row>
    <row r="25" spans="1:4" hidden="1" x14ac:dyDescent="0.3">
      <c r="A25" s="381" t="s">
        <v>224</v>
      </c>
      <c r="B25" s="105"/>
      <c r="C25" s="106"/>
      <c r="D25" s="181"/>
    </row>
    <row r="26" spans="1:4" hidden="1" x14ac:dyDescent="0.3">
      <c r="A26" s="381" t="s">
        <v>225</v>
      </c>
      <c r="B26" s="105"/>
      <c r="C26" s="106"/>
      <c r="D26" s="180"/>
    </row>
    <row r="27" spans="1:4" hidden="1" x14ac:dyDescent="0.3">
      <c r="A27" s="381" t="s">
        <v>226</v>
      </c>
      <c r="B27" s="105"/>
      <c r="C27" s="106"/>
      <c r="D27" s="181"/>
    </row>
    <row r="28" spans="1:4" hidden="1" x14ac:dyDescent="0.3">
      <c r="A28" s="381" t="s">
        <v>227</v>
      </c>
      <c r="B28" s="105"/>
      <c r="C28" s="106"/>
      <c r="D28" s="180"/>
    </row>
    <row r="29" spans="1:4" hidden="1" x14ac:dyDescent="0.3">
      <c r="A29" s="381" t="s">
        <v>228</v>
      </c>
      <c r="B29" s="105"/>
      <c r="C29" s="106"/>
      <c r="D29" s="180"/>
    </row>
    <row r="30" spans="1:4" hidden="1" x14ac:dyDescent="0.3">
      <c r="A30" s="381" t="s">
        <v>229</v>
      </c>
      <c r="B30" s="109"/>
      <c r="C30" s="110"/>
      <c r="D30" s="179"/>
    </row>
    <row r="31" spans="1:4" hidden="1" x14ac:dyDescent="0.3">
      <c r="A31" s="381" t="s">
        <v>230</v>
      </c>
      <c r="B31" s="109"/>
      <c r="C31" s="111"/>
      <c r="D31" s="107"/>
    </row>
    <row r="32" spans="1:4" hidden="1" x14ac:dyDescent="0.3">
      <c r="A32" s="381" t="s">
        <v>231</v>
      </c>
      <c r="B32" s="109"/>
      <c r="C32" s="111"/>
      <c r="D32" s="107"/>
    </row>
    <row r="33" spans="1:4" hidden="1" x14ac:dyDescent="0.3">
      <c r="A33" s="381" t="s">
        <v>232</v>
      </c>
      <c r="B33" s="109"/>
      <c r="C33" s="111"/>
      <c r="D33" s="107"/>
    </row>
    <row r="34" spans="1:4" hidden="1" x14ac:dyDescent="0.3">
      <c r="A34" s="381" t="s">
        <v>233</v>
      </c>
      <c r="B34" s="109"/>
      <c r="C34" s="111"/>
      <c r="D34" s="107"/>
    </row>
    <row r="35" spans="1:4" hidden="1" x14ac:dyDescent="0.3">
      <c r="A35" s="381" t="s">
        <v>234</v>
      </c>
      <c r="B35" s="109"/>
      <c r="C35" s="111"/>
      <c r="D35" s="107"/>
    </row>
    <row r="36" spans="1:4" hidden="1" x14ac:dyDescent="0.3">
      <c r="A36" s="381" t="s">
        <v>235</v>
      </c>
      <c r="B36" s="109"/>
      <c r="C36" s="111"/>
      <c r="D36" s="107"/>
    </row>
    <row r="37" spans="1:4" hidden="1" x14ac:dyDescent="0.3">
      <c r="A37" s="382" t="s">
        <v>236</v>
      </c>
      <c r="B37" s="109"/>
      <c r="C37" s="111"/>
      <c r="D37" s="113"/>
    </row>
    <row r="38" spans="1:4" x14ac:dyDescent="0.3">
      <c r="A38" s="383">
        <v>31</v>
      </c>
      <c r="B38" s="379"/>
      <c r="C38" s="104"/>
      <c r="D38" s="115"/>
    </row>
    <row r="39" spans="1:4" ht="48" customHeight="1" x14ac:dyDescent="0.3">
      <c r="A39" s="478" t="s">
        <v>341</v>
      </c>
      <c r="B39" s="479"/>
      <c r="C39" s="178"/>
    </row>
    <row r="40" spans="1:4" ht="28.5" customHeight="1" x14ac:dyDescent="0.3">
      <c r="B40" s="61"/>
      <c r="C40" s="61"/>
    </row>
    <row r="41" spans="1:4" x14ac:dyDescent="0.3">
      <c r="B41" s="61"/>
    </row>
    <row r="42" spans="1:4" x14ac:dyDescent="0.3">
      <c r="B42" s="61"/>
    </row>
    <row r="43" spans="1:4" x14ac:dyDescent="0.3">
      <c r="B43" s="61"/>
    </row>
    <row r="52" ht="31.5" customHeight="1" x14ac:dyDescent="0.3"/>
    <row r="53" ht="31.5" customHeight="1" x14ac:dyDescent="0.3"/>
    <row r="54" ht="31.5" customHeight="1" x14ac:dyDescent="0.3"/>
  </sheetData>
  <sheetProtection formatCells="0" formatColumns="0" formatRows="0" insertColumns="0" insertRows="0" insertHyperlinks="0" deleteColumns="0" deleteRows="0" sort="0" autoFilter="0" pivotTables="0"/>
  <mergeCells count="4">
    <mergeCell ref="A5:D5"/>
    <mergeCell ref="A39:B39"/>
    <mergeCell ref="A2:C2"/>
    <mergeCell ref="A4:D4"/>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2.33203125" style="25" customWidth="1"/>
    <col min="4" max="9" width="5" style="25" customWidth="1"/>
    <col min="10" max="10" width="3.88671875" style="8" customWidth="1"/>
    <col min="11" max="11" width="11.44140625" style="25" customWidth="1"/>
  </cols>
  <sheetData>
    <row r="1" spans="1:10" s="7" customFormat="1" ht="13.2" x14ac:dyDescent="0.25">
      <c r="A1" s="18"/>
      <c r="B1" s="187"/>
      <c r="C1" s="213"/>
      <c r="D1" s="213"/>
      <c r="E1" s="213"/>
      <c r="F1" s="213"/>
      <c r="G1" s="213"/>
      <c r="H1" s="213"/>
      <c r="I1" s="213"/>
      <c r="J1" s="8"/>
    </row>
    <row r="2" spans="1:10" s="54" customFormat="1" ht="16.5" customHeight="1" x14ac:dyDescent="0.2">
      <c r="A2" s="476" t="str">
        <f>" Ressources externes utilisées en " &amp; SURVEY_YEAR &amp; ", en provenance des organisations internationales et de l'Étranger"</f>
        <v xml:space="preserve"> Ressources externes utilisées en 2023, en provenance des organisations internationales et de l'Étranger</v>
      </c>
      <c r="B2" s="476"/>
      <c r="C2" s="476"/>
      <c r="J2" s="8"/>
    </row>
    <row r="3" spans="1:10" ht="20.25" customHeight="1" x14ac:dyDescent="0.3">
      <c r="A3" s="34" t="s">
        <v>282</v>
      </c>
      <c r="B3" s="55"/>
    </row>
    <row r="4" spans="1:10" ht="12.75" customHeight="1" x14ac:dyDescent="0.3"/>
    <row r="5" spans="1:10" x14ac:dyDescent="0.3">
      <c r="A5" s="33" t="s">
        <v>342</v>
      </c>
      <c r="B5" s="92" t="s">
        <v>69</v>
      </c>
    </row>
    <row r="6" spans="1:10" x14ac:dyDescent="0.3">
      <c r="A6" s="208" t="s">
        <v>343</v>
      </c>
      <c r="B6" s="212"/>
      <c r="D6" s="175"/>
      <c r="E6" s="175"/>
      <c r="F6" s="175"/>
      <c r="H6" s="175"/>
      <c r="I6" s="175"/>
    </row>
    <row r="7" spans="1:10" x14ac:dyDescent="0.3">
      <c r="A7" s="207" t="s">
        <v>344</v>
      </c>
      <c r="B7" s="156"/>
      <c r="D7" s="175"/>
      <c r="E7" s="175"/>
      <c r="F7" s="175"/>
      <c r="H7" s="175"/>
      <c r="I7" s="175"/>
    </row>
    <row r="8" spans="1:10" x14ac:dyDescent="0.3">
      <c r="A8" s="207" t="s">
        <v>118</v>
      </c>
      <c r="B8" s="211"/>
      <c r="D8" s="175"/>
      <c r="E8" s="175"/>
      <c r="F8" s="175"/>
      <c r="H8" s="175"/>
      <c r="I8" s="175"/>
    </row>
    <row r="9" spans="1:10" x14ac:dyDescent="0.3">
      <c r="A9" s="207" t="s">
        <v>247</v>
      </c>
      <c r="B9" s="206"/>
    </row>
    <row r="10" spans="1:10" ht="25.5" customHeight="1" x14ac:dyDescent="0.3">
      <c r="A10" s="191" t="s">
        <v>345</v>
      </c>
      <c r="B10" s="72"/>
    </row>
    <row r="11" spans="1:10" ht="12.75" customHeight="1" x14ac:dyDescent="0.3">
      <c r="A11" s="210"/>
      <c r="B11" s="210"/>
      <c r="C11" s="210"/>
      <c r="D11" s="210"/>
      <c r="E11" s="210"/>
    </row>
    <row r="12" spans="1:10" ht="25.5" customHeight="1" x14ac:dyDescent="0.3">
      <c r="A12" s="209" t="s">
        <v>238</v>
      </c>
      <c r="B12" s="92" t="s">
        <v>69</v>
      </c>
    </row>
    <row r="13" spans="1:10" ht="12.75" hidden="1" customHeight="1" x14ac:dyDescent="0.3">
      <c r="A13" s="208" t="s">
        <v>239</v>
      </c>
      <c r="B13" s="75"/>
      <c r="D13" s="175"/>
      <c r="E13" s="175"/>
      <c r="F13" s="175"/>
      <c r="H13" s="175"/>
      <c r="I13" s="175"/>
    </row>
    <row r="14" spans="1:10" ht="25.5" hidden="1" customHeight="1" x14ac:dyDescent="0.3">
      <c r="A14" s="207" t="s">
        <v>240</v>
      </c>
      <c r="B14" s="78"/>
      <c r="D14" s="175"/>
      <c r="E14" s="175"/>
      <c r="F14" s="175"/>
      <c r="H14" s="175"/>
      <c r="I14" s="175"/>
    </row>
    <row r="15" spans="1:10" hidden="1" x14ac:dyDescent="0.3">
      <c r="A15" s="207" t="s">
        <v>241</v>
      </c>
      <c r="B15" s="78"/>
      <c r="D15" s="175"/>
      <c r="E15" s="175"/>
      <c r="F15" s="175"/>
      <c r="H15" s="175"/>
      <c r="I15" s="175"/>
    </row>
    <row r="16" spans="1:10" hidden="1" x14ac:dyDescent="0.3">
      <c r="A16" s="207" t="s">
        <v>242</v>
      </c>
      <c r="B16" s="78"/>
      <c r="D16" s="175"/>
      <c r="E16" s="175"/>
      <c r="F16" s="175"/>
      <c r="H16" s="175"/>
      <c r="I16" s="175"/>
    </row>
    <row r="17" spans="1:9" ht="15" hidden="1" customHeight="1" x14ac:dyDescent="0.3">
      <c r="A17" s="207" t="s">
        <v>243</v>
      </c>
      <c r="B17" s="78"/>
      <c r="D17" s="175"/>
      <c r="E17" s="175"/>
      <c r="F17" s="175"/>
      <c r="H17" s="175"/>
      <c r="I17" s="175"/>
    </row>
    <row r="18" spans="1:9" ht="12.75" hidden="1" customHeight="1" x14ac:dyDescent="0.3">
      <c r="A18" s="207" t="s">
        <v>244</v>
      </c>
      <c r="B18" s="78"/>
      <c r="D18" s="175"/>
      <c r="E18" s="175"/>
      <c r="F18" s="175"/>
      <c r="H18" s="175"/>
      <c r="I18" s="175"/>
    </row>
    <row r="19" spans="1:9" ht="25.5" hidden="1" customHeight="1" x14ac:dyDescent="0.3">
      <c r="A19" s="207" t="s">
        <v>245</v>
      </c>
      <c r="B19" s="119"/>
      <c r="D19" s="175"/>
      <c r="E19" s="175"/>
      <c r="F19" s="175"/>
      <c r="H19" s="175"/>
      <c r="I19" s="175"/>
    </row>
    <row r="20" spans="1:9" hidden="1" x14ac:dyDescent="0.3">
      <c r="A20" s="207" t="s">
        <v>246</v>
      </c>
      <c r="B20" s="78"/>
      <c r="D20" s="175"/>
      <c r="E20" s="175"/>
      <c r="F20" s="175"/>
      <c r="H20" s="175"/>
      <c r="I20" s="175"/>
    </row>
    <row r="21" spans="1:9" hidden="1" x14ac:dyDescent="0.3">
      <c r="A21" s="207" t="s">
        <v>118</v>
      </c>
      <c r="B21" s="82"/>
      <c r="D21" s="175"/>
      <c r="E21" s="175"/>
      <c r="F21" s="175"/>
      <c r="H21" s="175"/>
      <c r="I21" s="175"/>
    </row>
    <row r="22" spans="1:9" hidden="1" x14ac:dyDescent="0.3">
      <c r="A22" s="207" t="s">
        <v>247</v>
      </c>
      <c r="B22" s="206"/>
    </row>
    <row r="23" spans="1:9" x14ac:dyDescent="0.3">
      <c r="A23" s="205" t="s">
        <v>346</v>
      </c>
      <c r="B23" s="204"/>
      <c r="D23" s="175"/>
      <c r="E23" s="175"/>
      <c r="F23" s="175"/>
      <c r="H23" s="175"/>
      <c r="I23" s="175"/>
    </row>
    <row r="24" spans="1:9" ht="25.5" customHeight="1" x14ac:dyDescent="0.3">
      <c r="A24" s="191" t="s">
        <v>347</v>
      </c>
      <c r="B24" s="203"/>
    </row>
    <row r="25" spans="1:9" ht="13.5" customHeight="1" x14ac:dyDescent="0.3"/>
    <row r="26" spans="1:9" ht="29.25" customHeight="1" x14ac:dyDescent="0.3">
      <c r="A26" s="202" t="s">
        <v>250</v>
      </c>
      <c r="B26" s="92" t="s">
        <v>69</v>
      </c>
    </row>
    <row r="27" spans="1:9" ht="13.5" hidden="1" customHeight="1" x14ac:dyDescent="0.3">
      <c r="A27" s="201" t="s">
        <v>348</v>
      </c>
      <c r="B27" s="75"/>
      <c r="D27" s="175"/>
      <c r="E27" s="175"/>
      <c r="F27" s="175"/>
      <c r="H27" s="175"/>
      <c r="I27" s="175"/>
    </row>
    <row r="28" spans="1:9" ht="26.25" hidden="1" customHeight="1" x14ac:dyDescent="0.3">
      <c r="A28" s="200" t="s">
        <v>349</v>
      </c>
      <c r="B28" s="78"/>
      <c r="D28" s="175"/>
      <c r="E28" s="175"/>
      <c r="F28" s="175"/>
      <c r="H28" s="175"/>
      <c r="I28" s="175"/>
    </row>
    <row r="29" spans="1:9" hidden="1" x14ac:dyDescent="0.3">
      <c r="A29" s="200" t="s">
        <v>118</v>
      </c>
      <c r="B29" s="82"/>
      <c r="D29" s="175"/>
      <c r="E29" s="175"/>
      <c r="F29" s="175"/>
      <c r="H29" s="175"/>
      <c r="I29" s="175"/>
    </row>
    <row r="30" spans="1:9" x14ac:dyDescent="0.3">
      <c r="A30" s="199" t="s">
        <v>254</v>
      </c>
      <c r="B30" s="82"/>
      <c r="D30" s="175"/>
      <c r="E30" s="175"/>
      <c r="F30" s="175"/>
      <c r="H30" s="175"/>
      <c r="I30" s="175"/>
    </row>
    <row r="31" spans="1:9" ht="38.25" customHeight="1" x14ac:dyDescent="0.3">
      <c r="A31" s="191" t="s">
        <v>350</v>
      </c>
      <c r="B31" s="84"/>
    </row>
    <row r="33" spans="1:9" x14ac:dyDescent="0.3">
      <c r="A33" s="198"/>
      <c r="B33" s="198"/>
    </row>
    <row r="34" spans="1:9" x14ac:dyDescent="0.3">
      <c r="A34" s="85" t="s">
        <v>256</v>
      </c>
      <c r="B34" s="92" t="s">
        <v>69</v>
      </c>
    </row>
    <row r="35" spans="1:9" hidden="1" x14ac:dyDescent="0.3">
      <c r="A35" s="197" t="s">
        <v>348</v>
      </c>
      <c r="B35" s="75"/>
      <c r="D35" s="175"/>
      <c r="E35" s="175"/>
      <c r="F35" s="175"/>
      <c r="H35" s="175"/>
      <c r="I35" s="175"/>
    </row>
    <row r="36" spans="1:9" hidden="1" x14ac:dyDescent="0.3">
      <c r="A36" s="196" t="s">
        <v>349</v>
      </c>
      <c r="B36" s="78"/>
      <c r="D36" s="175"/>
      <c r="E36" s="175"/>
      <c r="F36" s="175"/>
      <c r="H36" s="175"/>
      <c r="I36" s="175"/>
    </row>
    <row r="37" spans="1:9" hidden="1" x14ac:dyDescent="0.3">
      <c r="A37" s="195" t="s">
        <v>118</v>
      </c>
      <c r="B37" s="82"/>
      <c r="D37" s="175"/>
      <c r="E37" s="175"/>
      <c r="F37" s="175"/>
      <c r="H37" s="175"/>
      <c r="I37" s="175"/>
    </row>
    <row r="38" spans="1:9" x14ac:dyDescent="0.3">
      <c r="A38" s="194" t="s">
        <v>257</v>
      </c>
      <c r="B38" s="82"/>
      <c r="D38" s="175"/>
      <c r="E38" s="175"/>
      <c r="F38" s="175"/>
      <c r="H38" s="175"/>
      <c r="I38" s="175"/>
    </row>
    <row r="39" spans="1:9" ht="25.5" customHeight="1" x14ac:dyDescent="0.3">
      <c r="A39" s="191" t="s">
        <v>351</v>
      </c>
      <c r="B39" s="193"/>
    </row>
    <row r="40" spans="1:9" x14ac:dyDescent="0.3">
      <c r="A40" s="60"/>
      <c r="B40" s="60"/>
      <c r="C40" s="60"/>
      <c r="D40" s="60"/>
      <c r="E40" s="60"/>
      <c r="F40" s="60"/>
      <c r="H40" s="60"/>
    </row>
    <row r="41" spans="1:9" x14ac:dyDescent="0.3">
      <c r="A41" s="61"/>
      <c r="B41" s="192"/>
    </row>
    <row r="42" spans="1:9" ht="50.25" customHeight="1" x14ac:dyDescent="0.3">
      <c r="A42" s="191" t="s">
        <v>352</v>
      </c>
      <c r="B42" s="84"/>
    </row>
    <row r="43" spans="1:9" ht="27" customHeight="1" x14ac:dyDescent="0.3">
      <c r="A43" s="60"/>
      <c r="B43" s="60"/>
      <c r="C43" s="60"/>
      <c r="D43" s="60"/>
      <c r="E43" s="60"/>
      <c r="F43" s="60"/>
    </row>
    <row r="44" spans="1:9" ht="30" customHeight="1" x14ac:dyDescent="0.3">
      <c r="A44" s="188"/>
      <c r="B44" s="188"/>
      <c r="C44" s="188"/>
      <c r="D44" s="188"/>
      <c r="E44" s="188"/>
      <c r="F44" s="188"/>
      <c r="G44" s="73"/>
      <c r="H44" s="73"/>
      <c r="I44" s="73"/>
    </row>
  </sheetData>
  <sheetProtection formatCells="0" formatColumns="0" formatRows="0" insertColumns="0" insertRows="0" insertHyperlinks="0" deleteColumns="0" deleteRows="0" sort="0" autoFilter="0" pivotTables="0"/>
  <mergeCells count="1">
    <mergeCell ref="A2:C2"/>
  </mergeCells>
  <printOptions horizontalCentered="1"/>
  <pageMargins left="0.23622047244093999" right="0.59055118110236005" top="0.39370078740157" bottom="0.78740157480314998" header="0.39370078740157" footer="0.55118110236219997"/>
  <pageSetup paperSize="9" scale="30" orientation="portrait"/>
  <headerFooter alignWithMargins="0">
    <oddFooter>&amp;L&amp;8&amp;A&amp;R&amp;8R&amp;&amp;D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58.6640625" style="25" customWidth="1"/>
    <col min="2" max="2" width="25.33203125" style="25" customWidth="1"/>
    <col min="3" max="3" width="25.44140625" style="25" customWidth="1"/>
    <col min="4" max="9" width="5" style="25" customWidth="1"/>
    <col min="10" max="10" width="3.88671875" style="8" customWidth="1"/>
    <col min="11" max="11" width="11.44140625" style="25" customWidth="1"/>
  </cols>
  <sheetData>
    <row r="1" spans="1:10" s="7" customFormat="1" ht="13.2" x14ac:dyDescent="0.25">
      <c r="A1" s="18"/>
      <c r="B1" s="25"/>
      <c r="C1" s="213"/>
      <c r="D1" s="213"/>
      <c r="E1" s="213"/>
      <c r="F1" s="213"/>
      <c r="G1" s="213"/>
      <c r="H1" s="213"/>
      <c r="I1" s="213"/>
      <c r="J1" s="8"/>
    </row>
    <row r="2" spans="1:10" ht="24" customHeight="1" x14ac:dyDescent="0.3">
      <c r="A2" s="490" t="str">
        <f>"Synthèse des RESSOURCES utilisées pour la R&amp;D en "&amp; SURVEY_YEAR &amp; " et estimation en "&amp;SURVEY_YEAR+1</f>
        <v>Synthèse des RESSOURCES utilisées pour la R&amp;D en 2023 et estimation en 2024</v>
      </c>
      <c r="B2" s="490"/>
      <c r="C2" s="490"/>
      <c r="D2" s="42"/>
      <c r="E2" s="42"/>
      <c r="F2" s="42"/>
      <c r="G2" s="42"/>
      <c r="H2" s="42"/>
      <c r="I2" s="42"/>
    </row>
    <row r="3" spans="1:10" ht="24" customHeight="1" x14ac:dyDescent="0.3">
      <c r="A3" s="222"/>
      <c r="B3" s="434" t="s">
        <v>69</v>
      </c>
      <c r="C3" s="434"/>
      <c r="D3" s="42"/>
      <c r="E3" s="42"/>
      <c r="F3" s="42"/>
      <c r="G3" s="42"/>
      <c r="H3" s="42"/>
      <c r="I3" s="42"/>
    </row>
    <row r="4" spans="1:10" ht="24" customHeight="1" x14ac:dyDescent="0.3">
      <c r="A4" s="222"/>
      <c r="C4" s="190"/>
      <c r="D4" s="42"/>
      <c r="E4" s="42"/>
      <c r="F4" s="42"/>
      <c r="G4" s="42"/>
      <c r="H4" s="42"/>
      <c r="I4" s="42"/>
    </row>
    <row r="5" spans="1:10" x14ac:dyDescent="0.3">
      <c r="A5" s="61"/>
      <c r="B5" s="221" t="str">
        <f>"en " &amp; SURVEY_YEAR</f>
        <v>en 2023</v>
      </c>
      <c r="C5" s="190" t="str">
        <f>"Estimation " &amp; SURVEY_YEAR+1</f>
        <v>Estimation 2024</v>
      </c>
      <c r="D5" s="73"/>
      <c r="E5" s="73"/>
      <c r="F5" s="73"/>
      <c r="G5" s="73"/>
      <c r="H5" s="73"/>
      <c r="I5" s="73"/>
    </row>
    <row r="6" spans="1:10" ht="69" customHeight="1" x14ac:dyDescent="0.3">
      <c r="A6" s="401" t="str">
        <f>"Total des ressources externes pour travaux de R&amp;D en " &amp; SURVEY_YEAR</f>
        <v>Total des ressources externes pour travaux de R&amp;D en 2023</v>
      </c>
      <c r="B6" s="84"/>
      <c r="C6" s="189"/>
      <c r="D6" s="73"/>
      <c r="E6" s="73"/>
      <c r="F6" s="73"/>
      <c r="G6" s="73"/>
      <c r="H6" s="73"/>
      <c r="I6" s="73"/>
    </row>
    <row r="7" spans="1:10" ht="49.5" customHeight="1" x14ac:dyDescent="0.3">
      <c r="A7" s="188"/>
      <c r="B7" s="399"/>
      <c r="C7" s="400"/>
      <c r="D7" s="73"/>
      <c r="E7" s="73"/>
      <c r="F7" s="73"/>
      <c r="G7" s="73"/>
      <c r="H7" s="73"/>
      <c r="I7" s="73"/>
    </row>
    <row r="8" spans="1:10" ht="15" customHeight="1" x14ac:dyDescent="0.3">
      <c r="A8" s="188" t="s">
        <v>353</v>
      </c>
      <c r="B8" s="376"/>
      <c r="C8" s="377"/>
      <c r="D8" s="220"/>
      <c r="E8" s="220"/>
      <c r="F8" s="220"/>
      <c r="G8" s="220"/>
      <c r="H8" s="220"/>
      <c r="I8" s="220"/>
    </row>
    <row r="9" spans="1:10" x14ac:dyDescent="0.3">
      <c r="B9" s="216"/>
      <c r="C9" s="216"/>
      <c r="D9" s="216"/>
      <c r="E9" s="216"/>
      <c r="F9" s="216"/>
      <c r="G9" s="216"/>
      <c r="H9" s="216"/>
      <c r="I9" s="216"/>
    </row>
    <row r="10" spans="1:10" ht="65.25" customHeight="1" x14ac:dyDescent="0.3">
      <c r="A10" s="188" t="s">
        <v>354</v>
      </c>
      <c r="B10" s="219"/>
      <c r="C10" s="218"/>
      <c r="D10" s="217"/>
      <c r="E10" s="217"/>
      <c r="F10" s="217"/>
      <c r="G10" s="217"/>
      <c r="H10" s="217"/>
      <c r="I10" s="217"/>
    </row>
    <row r="11" spans="1:10" x14ac:dyDescent="0.3">
      <c r="H11" s="216"/>
      <c r="I11" s="216"/>
    </row>
    <row r="12" spans="1:10" x14ac:dyDescent="0.3">
      <c r="B12" s="216"/>
      <c r="C12" s="216"/>
      <c r="D12" s="216"/>
      <c r="E12" s="216"/>
      <c r="F12" s="216"/>
      <c r="G12" s="216"/>
      <c r="H12" s="216"/>
      <c r="I12" s="216"/>
    </row>
    <row r="13" spans="1:10" s="54" customFormat="1" ht="15" customHeight="1" x14ac:dyDescent="0.25">
      <c r="A13" s="215" t="s">
        <v>355</v>
      </c>
      <c r="B13" s="364"/>
      <c r="C13" s="133"/>
      <c r="J13" s="8"/>
    </row>
    <row r="17" spans="1:10" s="54" customFormat="1" ht="42" hidden="1" customHeight="1" x14ac:dyDescent="0.2">
      <c r="A17" s="483" t="s">
        <v>265</v>
      </c>
      <c r="B17" s="484"/>
      <c r="C17" s="485"/>
      <c r="J17" s="8"/>
    </row>
  </sheetData>
  <sheetProtection formatCells="0" formatColumns="0" formatRows="0" insertColumns="0" insertRows="0" insertHyperlinks="0" deleteColumns="0" deleteRows="0" sort="0" autoFilter="0" pivotTables="0"/>
  <mergeCells count="3">
    <mergeCell ref="A2:C2"/>
    <mergeCell ref="B3:C3"/>
    <mergeCell ref="A17:C17"/>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26.6640625" style="25" customWidth="1"/>
    <col min="2" max="2" width="17.109375" style="25" customWidth="1"/>
    <col min="3" max="3" width="17" style="25" customWidth="1"/>
    <col min="4" max="4" width="17.33203125" style="25" customWidth="1"/>
    <col min="5" max="6" width="16.44140625" style="25" customWidth="1"/>
    <col min="7" max="7" width="17.6640625" style="25" customWidth="1"/>
    <col min="8" max="8" width="18.33203125" style="25" customWidth="1"/>
    <col min="9" max="9" width="17.332031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492" t="str">
        <f>"Effectifs de R&amp;D rémunérés par votre organisme au 31/12/" &amp; SURVEY_YEAR &amp; " en personnes physiques (PP)"</f>
        <v>Effectifs de R&amp;D rémunérés par votre organisme au 31/12/2023 en personnes physiques (PP)</v>
      </c>
      <c r="B2" s="493"/>
      <c r="C2" s="493"/>
      <c r="D2" s="493"/>
      <c r="E2" s="493"/>
      <c r="F2" s="493"/>
      <c r="G2" s="493"/>
      <c r="H2" s="493"/>
    </row>
    <row r="3" spans="1:10" s="223" customFormat="1" ht="15" customHeight="1" x14ac:dyDescent="0.15">
      <c r="A3" s="494" t="s">
        <v>356</v>
      </c>
      <c r="B3" s="494"/>
      <c r="C3" s="494"/>
      <c r="D3" s="494"/>
      <c r="E3" s="494"/>
      <c r="F3" s="494"/>
      <c r="G3" s="494"/>
      <c r="H3" s="494"/>
      <c r="J3" s="8"/>
    </row>
    <row r="4" spans="1:10" s="223" customFormat="1" ht="12.75" customHeight="1" x14ac:dyDescent="0.15">
      <c r="A4" s="34" t="str">
        <f>"En Personnes Physiques (PP) au 31/12/" &amp; SURVEY_YEAR</f>
        <v>En Personnes Physiques (PP) au 31/12/2023</v>
      </c>
      <c r="B4" s="224"/>
      <c r="C4" s="224"/>
      <c r="D4" s="224"/>
      <c r="E4" s="224"/>
      <c r="F4" s="224"/>
      <c r="G4" s="224"/>
      <c r="H4" s="224"/>
      <c r="J4" s="8"/>
    </row>
    <row r="5" spans="1:10" s="223" customFormat="1" ht="12" customHeight="1" x14ac:dyDescent="0.2">
      <c r="A5" s="495"/>
      <c r="B5" s="495"/>
      <c r="C5" s="225"/>
      <c r="D5" s="225"/>
      <c r="E5" s="225"/>
      <c r="F5" s="225"/>
      <c r="G5" s="225"/>
      <c r="J5" s="8"/>
    </row>
    <row r="6" spans="1:10" s="7" customFormat="1" ht="66.75" customHeight="1" x14ac:dyDescent="0.25">
      <c r="A6" s="226" t="s">
        <v>357</v>
      </c>
      <c r="B6" s="214" t="s">
        <v>358</v>
      </c>
      <c r="C6" s="214" t="s">
        <v>359</v>
      </c>
      <c r="D6" s="214" t="s">
        <v>360</v>
      </c>
      <c r="E6" s="214" t="s">
        <v>361</v>
      </c>
      <c r="F6" s="214" t="s">
        <v>362</v>
      </c>
      <c r="G6" s="214" t="s">
        <v>363</v>
      </c>
      <c r="H6" s="227" t="s">
        <v>364</v>
      </c>
      <c r="J6" s="8"/>
    </row>
    <row r="7" spans="1:10" s="7" customFormat="1" ht="15" hidden="1" customHeight="1" x14ac:dyDescent="0.25">
      <c r="A7" s="496" t="str">
        <f>"Répartition selon le type de rémunération des effectifs de R&amp;D rémunérés par votre organisme au 31/12/" &amp; SURVEY_YEAR &amp; " "</f>
        <v xml:space="preserve">Répartition selon le type de rémunération des effectifs de R&amp;D rémunérés par votre organisme au 31/12/2023 </v>
      </c>
      <c r="B7" s="496"/>
      <c r="C7" s="496"/>
      <c r="D7" s="496"/>
      <c r="E7" s="496"/>
      <c r="F7" s="496"/>
      <c r="G7" s="496"/>
      <c r="H7" s="228" t="s">
        <v>365</v>
      </c>
      <c r="I7" s="25"/>
      <c r="J7" s="8"/>
    </row>
    <row r="8" spans="1:10" s="7" customFormat="1" ht="25.5" hidden="1" customHeight="1" x14ac:dyDescent="0.25">
      <c r="A8" s="374" t="s">
        <v>366</v>
      </c>
      <c r="B8" s="229"/>
      <c r="C8" s="230"/>
      <c r="D8" s="230"/>
      <c r="E8" s="230"/>
      <c r="F8" s="230"/>
      <c r="G8" s="230"/>
      <c r="H8" s="231"/>
      <c r="I8" s="25"/>
      <c r="J8" s="8"/>
    </row>
    <row r="9" spans="1:10" s="7" customFormat="1" ht="38.25" hidden="1" customHeight="1" x14ac:dyDescent="0.25">
      <c r="A9" s="374" t="s">
        <v>367</v>
      </c>
      <c r="B9" s="229"/>
      <c r="C9" s="230"/>
      <c r="D9" s="230"/>
      <c r="E9" s="230"/>
      <c r="F9" s="230"/>
      <c r="G9" s="230"/>
      <c r="H9" s="232"/>
      <c r="I9" s="25"/>
      <c r="J9" s="8"/>
    </row>
    <row r="10" spans="1:10" s="7" customFormat="1" ht="13.2" hidden="1" x14ac:dyDescent="0.25">
      <c r="A10" s="233" t="s">
        <v>368</v>
      </c>
      <c r="B10" s="234"/>
      <c r="C10" s="234"/>
      <c r="D10" s="234"/>
      <c r="E10" s="234"/>
      <c r="F10" s="234"/>
      <c r="G10" s="234"/>
      <c r="H10" s="232"/>
      <c r="I10" s="25"/>
      <c r="J10" s="8"/>
    </row>
    <row r="11" spans="1:10" s="7" customFormat="1" ht="13.2" x14ac:dyDescent="0.25">
      <c r="A11" s="25"/>
      <c r="B11" s="25"/>
      <c r="C11" s="25"/>
      <c r="D11" s="25"/>
      <c r="E11" s="25"/>
      <c r="F11" s="25"/>
      <c r="G11" s="25"/>
      <c r="H11" s="25"/>
      <c r="I11" s="25"/>
      <c r="J11" s="8"/>
    </row>
    <row r="12" spans="1:10" s="7" customFormat="1" ht="51" hidden="1" customHeight="1" x14ac:dyDescent="0.25">
      <c r="A12" s="374" t="s">
        <v>369</v>
      </c>
      <c r="B12" s="229"/>
      <c r="C12" s="230"/>
      <c r="D12" s="230"/>
      <c r="E12" s="230"/>
      <c r="F12" s="230"/>
      <c r="G12" s="230"/>
      <c r="H12" s="231"/>
      <c r="I12" s="25"/>
      <c r="J12" s="8"/>
    </row>
    <row r="13" spans="1:10" s="7" customFormat="1" ht="38.25" hidden="1" customHeight="1" x14ac:dyDescent="0.25">
      <c r="A13" s="374" t="s">
        <v>370</v>
      </c>
      <c r="B13" s="229"/>
      <c r="C13" s="230"/>
      <c r="D13" s="230"/>
      <c r="E13" s="230"/>
      <c r="F13" s="230"/>
      <c r="G13" s="230"/>
      <c r="H13" s="232"/>
      <c r="I13" s="25"/>
      <c r="J13" s="8"/>
    </row>
    <row r="14" spans="1:10" s="7" customFormat="1" ht="13.2" hidden="1" x14ac:dyDescent="0.25">
      <c r="A14" s="233" t="s">
        <v>368</v>
      </c>
      <c r="B14" s="234"/>
      <c r="C14" s="234"/>
      <c r="D14" s="234"/>
      <c r="E14" s="234"/>
      <c r="F14" s="234"/>
      <c r="G14" s="234"/>
      <c r="H14" s="290"/>
      <c r="I14" s="25"/>
      <c r="J14" s="8"/>
    </row>
    <row r="15" spans="1:10" s="7" customFormat="1" ht="13.2" x14ac:dyDescent="0.25">
      <c r="A15" s="25"/>
      <c r="B15" s="25"/>
      <c r="C15" s="25"/>
      <c r="D15" s="25"/>
      <c r="E15" s="25"/>
      <c r="F15" s="25"/>
      <c r="G15" s="25"/>
      <c r="H15" s="25"/>
      <c r="I15" s="25"/>
      <c r="J15" s="8"/>
    </row>
    <row r="16" spans="1:10" s="7" customFormat="1" ht="25.5" customHeight="1" x14ac:dyDescent="0.25">
      <c r="A16" s="374" t="s">
        <v>371</v>
      </c>
      <c r="B16" s="229"/>
      <c r="C16" s="230"/>
      <c r="D16" s="230"/>
      <c r="E16" s="230"/>
      <c r="F16" s="230"/>
      <c r="G16" s="230"/>
      <c r="H16" s="231"/>
      <c r="I16" s="25"/>
      <c r="J16" s="8"/>
    </row>
    <row r="17" spans="1:10" s="7" customFormat="1" ht="25.5" customHeight="1" x14ac:dyDescent="0.25">
      <c r="A17" s="374" t="s">
        <v>372</v>
      </c>
      <c r="B17" s="229"/>
      <c r="C17" s="230"/>
      <c r="D17" s="230"/>
      <c r="E17" s="230"/>
      <c r="F17" s="230"/>
      <c r="G17" s="230"/>
      <c r="H17" s="232"/>
      <c r="I17" s="25"/>
      <c r="J17" s="8"/>
    </row>
    <row r="18" spans="1:10" s="7" customFormat="1" ht="13.2" x14ac:dyDescent="0.25">
      <c r="A18" s="233" t="s">
        <v>368</v>
      </c>
      <c r="B18" s="234"/>
      <c r="C18" s="234"/>
      <c r="D18" s="234"/>
      <c r="E18" s="234"/>
      <c r="F18" s="234"/>
      <c r="G18" s="234"/>
      <c r="H18" s="290"/>
      <c r="I18" s="25"/>
      <c r="J18" s="8"/>
    </row>
    <row r="19" spans="1:10" s="7" customFormat="1" ht="13.2" x14ac:dyDescent="0.25">
      <c r="A19" s="25"/>
      <c r="B19" s="25"/>
      <c r="C19" s="25"/>
      <c r="D19" s="25"/>
      <c r="E19" s="25"/>
      <c r="F19" s="25"/>
      <c r="G19" s="25"/>
      <c r="H19" s="25"/>
      <c r="I19" s="25"/>
      <c r="J19" s="8"/>
    </row>
    <row r="20" spans="1:10" s="7" customFormat="1" ht="15" hidden="1" customHeight="1" x14ac:dyDescent="0.25">
      <c r="B20" s="175" t="s">
        <v>202</v>
      </c>
      <c r="C20" s="175" t="s">
        <v>203</v>
      </c>
      <c r="D20" s="175" t="s">
        <v>373</v>
      </c>
      <c r="E20" s="175" t="s">
        <v>374</v>
      </c>
      <c r="F20" s="175" t="s">
        <v>375</v>
      </c>
      <c r="G20" s="175" t="s">
        <v>376</v>
      </c>
      <c r="H20" s="228" t="s">
        <v>365</v>
      </c>
      <c r="J20" s="8"/>
    </row>
    <row r="21" spans="1:10" ht="12.75" customHeight="1" x14ac:dyDescent="0.3">
      <c r="A21" s="491" t="str">
        <f>"Répartition titulaire/non titulaire des effectifs de R&amp;D rémunérés par votre organisme au 31/12/" &amp; SURVEY_YEAR &amp; " "</f>
        <v xml:space="preserve">Répartition titulaire/non titulaire des effectifs de R&amp;D rémunérés par votre organisme au 31/12/2023 </v>
      </c>
      <c r="B21" s="491"/>
      <c r="C21" s="491"/>
      <c r="D21" s="491"/>
      <c r="E21" s="491"/>
      <c r="F21" s="491"/>
      <c r="G21" s="491"/>
      <c r="H21" s="491"/>
    </row>
    <row r="22" spans="1:10" ht="36.75" hidden="1" customHeight="1" x14ac:dyDescent="0.3">
      <c r="A22" s="246" t="s">
        <v>377</v>
      </c>
      <c r="B22" s="229"/>
      <c r="C22" s="230"/>
      <c r="D22" s="230"/>
      <c r="E22" s="230"/>
      <c r="F22" s="230"/>
      <c r="G22" s="230"/>
      <c r="H22" s="231"/>
    </row>
    <row r="23" spans="1:10" ht="39.9" hidden="1" customHeight="1" x14ac:dyDescent="0.3">
      <c r="A23" s="387" t="s">
        <v>378</v>
      </c>
      <c r="B23" s="232"/>
      <c r="C23" s="232"/>
      <c r="D23" s="232"/>
      <c r="E23" s="232"/>
      <c r="F23" s="232"/>
      <c r="G23" s="232"/>
      <c r="H23" s="232"/>
    </row>
    <row r="24" spans="1:10" ht="44.25" hidden="1" customHeight="1" x14ac:dyDescent="0.3">
      <c r="A24" s="391" t="s">
        <v>379</v>
      </c>
      <c r="B24" s="392"/>
      <c r="C24" s="393"/>
      <c r="D24" s="393"/>
      <c r="E24" s="393"/>
      <c r="F24" s="393"/>
      <c r="G24" s="393"/>
      <c r="H24" s="394"/>
    </row>
    <row r="25" spans="1:10" ht="39.9" hidden="1" customHeight="1" x14ac:dyDescent="0.3">
      <c r="A25" s="395" t="s">
        <v>380</v>
      </c>
      <c r="B25" s="396"/>
      <c r="C25" s="397"/>
      <c r="D25" s="397"/>
      <c r="E25" s="397"/>
      <c r="F25" s="397"/>
      <c r="G25" s="397"/>
      <c r="H25" s="398"/>
    </row>
    <row r="26" spans="1:10" ht="39" hidden="1" customHeight="1" x14ac:dyDescent="0.3">
      <c r="A26" s="388" t="s">
        <v>368</v>
      </c>
      <c r="B26" s="389"/>
      <c r="C26" s="389"/>
      <c r="D26" s="389"/>
      <c r="E26" s="389"/>
      <c r="F26" s="389"/>
      <c r="G26" s="389"/>
      <c r="H26" s="390"/>
    </row>
    <row r="27" spans="1:10" ht="39" customHeight="1" x14ac:dyDescent="0.3">
      <c r="A27" s="384"/>
      <c r="B27" s="385"/>
      <c r="C27" s="385"/>
      <c r="D27" s="385"/>
      <c r="E27" s="385"/>
      <c r="F27" s="385"/>
      <c r="G27" s="385"/>
      <c r="H27" s="386"/>
    </row>
    <row r="28" spans="1:10" s="54" customFormat="1" ht="12.75" hidden="1" customHeight="1" x14ac:dyDescent="0.25">
      <c r="A28" s="491" t="str">
        <f>"Répartition par sexe des effectifs de R&amp;D rémunérés par votre organisme au 31/12/" &amp; SURVEY_YEAR &amp; " "</f>
        <v xml:space="preserve">Répartition par sexe des effectifs de R&amp;D rémunérés par votre organisme au 31/12/2023 </v>
      </c>
      <c r="B28" s="491"/>
      <c r="C28" s="491"/>
      <c r="D28" s="491"/>
      <c r="E28" s="491"/>
      <c r="F28" s="491"/>
      <c r="G28" s="491"/>
      <c r="H28" s="491"/>
      <c r="J28" s="8"/>
    </row>
    <row r="29" spans="1:10" hidden="1" x14ac:dyDescent="0.3">
      <c r="A29" s="235" t="s">
        <v>381</v>
      </c>
      <c r="B29" s="238"/>
      <c r="C29" s="239"/>
      <c r="D29" s="239"/>
      <c r="E29" s="239"/>
      <c r="F29" s="239"/>
      <c r="G29" s="239"/>
      <c r="H29" s="240"/>
      <c r="I29" s="54"/>
    </row>
    <row r="30" spans="1:10" hidden="1" x14ac:dyDescent="0.3">
      <c r="A30" s="241" t="s">
        <v>382</v>
      </c>
      <c r="B30" s="242"/>
      <c r="C30" s="239"/>
      <c r="D30" s="239"/>
      <c r="E30" s="239"/>
      <c r="F30" s="239"/>
      <c r="G30" s="239"/>
      <c r="H30" s="240"/>
      <c r="I30" s="54"/>
    </row>
    <row r="31" spans="1:10" hidden="1" x14ac:dyDescent="0.3">
      <c r="A31" s="233" t="s">
        <v>368</v>
      </c>
      <c r="B31" s="234"/>
      <c r="C31" s="234"/>
      <c r="D31" s="234"/>
      <c r="E31" s="234"/>
      <c r="F31" s="234"/>
      <c r="G31" s="234"/>
      <c r="H31" s="234"/>
      <c r="I31" s="54"/>
    </row>
    <row r="32" spans="1:10" x14ac:dyDescent="0.3">
      <c r="A32" s="237"/>
      <c r="B32" s="237"/>
      <c r="C32" s="237"/>
      <c r="D32" s="237"/>
      <c r="E32" s="237"/>
      <c r="F32" s="237"/>
      <c r="G32" s="237"/>
      <c r="H32" s="237"/>
      <c r="I32" s="54"/>
    </row>
    <row r="33" spans="1:9" hidden="1" x14ac:dyDescent="0.3">
      <c r="A33" s="7"/>
      <c r="B33" s="7"/>
      <c r="C33" s="7"/>
      <c r="D33" s="7"/>
      <c r="E33" s="7"/>
      <c r="F33" s="7"/>
      <c r="G33" s="7"/>
      <c r="H33" s="228" t="s">
        <v>383</v>
      </c>
      <c r="I33" s="54"/>
    </row>
    <row r="34" spans="1:9" hidden="1" x14ac:dyDescent="0.3">
      <c r="A34" s="491" t="str">
        <f>"Répartition par nationalité* des effectifs de R&amp;D rémunérés par votre organisme au 31/12/" &amp; SURVEY_YEAR &amp; " "</f>
        <v xml:space="preserve">Répartition par nationalité* des effectifs de R&amp;D rémunérés par votre organisme au 31/12/2023 </v>
      </c>
      <c r="B34" s="491"/>
      <c r="C34" s="491"/>
      <c r="D34" s="491"/>
      <c r="E34" s="491"/>
      <c r="F34" s="491"/>
      <c r="G34" s="491"/>
      <c r="H34" s="491"/>
    </row>
    <row r="35" spans="1:9" hidden="1" x14ac:dyDescent="0.3">
      <c r="A35" s="243" t="s">
        <v>384</v>
      </c>
      <c r="B35" s="238"/>
      <c r="C35" s="239"/>
      <c r="D35" s="239"/>
      <c r="E35" s="239"/>
      <c r="F35" s="239"/>
      <c r="G35" s="239"/>
      <c r="H35" s="290"/>
    </row>
    <row r="36" spans="1:9" ht="27" hidden="1" customHeight="1" x14ac:dyDescent="0.3">
      <c r="A36" s="244" t="s">
        <v>385</v>
      </c>
      <c r="B36" s="245"/>
      <c r="C36" s="239"/>
      <c r="D36" s="239"/>
      <c r="E36" s="239"/>
      <c r="F36" s="239"/>
      <c r="G36" s="239"/>
      <c r="H36" s="290"/>
    </row>
    <row r="37" spans="1:9" hidden="1" x14ac:dyDescent="0.3">
      <c r="A37" s="244" t="s">
        <v>349</v>
      </c>
      <c r="B37" s="245"/>
      <c r="C37" s="239"/>
      <c r="D37" s="239"/>
      <c r="E37" s="239"/>
      <c r="F37" s="239"/>
      <c r="G37" s="239"/>
      <c r="H37" s="290"/>
    </row>
    <row r="38" spans="1:9" hidden="1" x14ac:dyDescent="0.3">
      <c r="A38" s="244" t="s">
        <v>386</v>
      </c>
      <c r="B38" s="245"/>
      <c r="C38" s="239"/>
      <c r="D38" s="239"/>
      <c r="E38" s="239"/>
      <c r="F38" s="239"/>
      <c r="G38" s="239"/>
      <c r="H38" s="290"/>
    </row>
    <row r="39" spans="1:9" hidden="1" x14ac:dyDescent="0.3">
      <c r="A39" s="244" t="s">
        <v>387</v>
      </c>
      <c r="B39" s="245"/>
      <c r="C39" s="239"/>
      <c r="D39" s="239"/>
      <c r="E39" s="239"/>
      <c r="F39" s="239"/>
      <c r="G39" s="239"/>
      <c r="H39" s="290"/>
    </row>
    <row r="40" spans="1:9" hidden="1" x14ac:dyDescent="0.3">
      <c r="A40" s="244" t="s">
        <v>388</v>
      </c>
      <c r="B40" s="245"/>
      <c r="C40" s="239"/>
      <c r="D40" s="239"/>
      <c r="E40" s="239"/>
      <c r="F40" s="239"/>
      <c r="G40" s="239"/>
      <c r="H40" s="290"/>
    </row>
    <row r="41" spans="1:9" hidden="1" x14ac:dyDescent="0.3">
      <c r="A41" s="244" t="s">
        <v>389</v>
      </c>
      <c r="B41" s="245"/>
      <c r="C41" s="239"/>
      <c r="D41" s="239"/>
      <c r="E41" s="239"/>
      <c r="F41" s="239"/>
      <c r="G41" s="239"/>
      <c r="H41" s="290"/>
    </row>
    <row r="42" spans="1:9" hidden="1" x14ac:dyDescent="0.3">
      <c r="A42" s="236" t="s">
        <v>118</v>
      </c>
      <c r="B42" s="245"/>
      <c r="C42" s="239"/>
      <c r="D42" s="239"/>
      <c r="E42" s="239"/>
      <c r="F42" s="239"/>
      <c r="G42" s="239"/>
      <c r="H42" s="290"/>
    </row>
    <row r="43" spans="1:9" hidden="1" x14ac:dyDescent="0.3">
      <c r="A43" s="233" t="s">
        <v>368</v>
      </c>
      <c r="B43" s="290"/>
      <c r="C43" s="290"/>
      <c r="D43" s="290"/>
      <c r="E43" s="290"/>
      <c r="F43" s="290"/>
      <c r="G43" s="290"/>
      <c r="H43" s="290"/>
    </row>
    <row r="44" spans="1:9" x14ac:dyDescent="0.3">
      <c r="A44" s="237"/>
      <c r="B44" s="237"/>
      <c r="C44" s="237"/>
      <c r="D44" s="237"/>
      <c r="E44" s="237"/>
      <c r="F44" s="237"/>
      <c r="G44" s="237"/>
      <c r="H44" s="237"/>
    </row>
    <row r="45" spans="1:9" x14ac:dyDescent="0.3">
      <c r="A45" s="7"/>
      <c r="B45" s="7"/>
      <c r="C45" s="7"/>
      <c r="D45" s="7"/>
      <c r="E45" s="7"/>
      <c r="F45" s="7"/>
      <c r="G45" s="7"/>
      <c r="H45" s="228" t="s">
        <v>390</v>
      </c>
    </row>
    <row r="46" spans="1:9" ht="12.75" customHeight="1" x14ac:dyDescent="0.3">
      <c r="A46" s="491" t="str">
        <f>"Répartition par lieu de travail* des effectifs de R&amp;D rémunérés par votre organisme au 31/12/" &amp; SURVEY_YEAR &amp; " "</f>
        <v xml:space="preserve">Répartition par lieu de travail* des effectifs de R&amp;D rémunérés par votre organisme au 31/12/2023 </v>
      </c>
      <c r="B46" s="491"/>
      <c r="C46" s="491"/>
      <c r="D46" s="491"/>
      <c r="E46" s="491"/>
      <c r="F46" s="491"/>
      <c r="G46" s="491"/>
      <c r="H46" s="491"/>
    </row>
    <row r="47" spans="1:9" ht="35.25" customHeight="1" x14ac:dyDescent="0.3">
      <c r="A47" s="246" t="s">
        <v>391</v>
      </c>
      <c r="B47" s="368"/>
      <c r="C47" s="369"/>
      <c r="D47" s="369"/>
      <c r="E47" s="369"/>
      <c r="F47" s="369"/>
      <c r="G47" s="369"/>
      <c r="H47" s="290"/>
    </row>
    <row r="48" spans="1:9" ht="29.25" hidden="1" customHeight="1" x14ac:dyDescent="0.3">
      <c r="A48" s="214" t="s">
        <v>392</v>
      </c>
      <c r="B48" s="290"/>
      <c r="C48" s="290"/>
      <c r="D48" s="290"/>
      <c r="E48" s="290"/>
      <c r="F48" s="290"/>
      <c r="G48" s="290"/>
      <c r="H48" s="370"/>
    </row>
    <row r="49" spans="1:8" ht="38.25" hidden="1" customHeight="1" x14ac:dyDescent="0.3">
      <c r="A49" s="247" t="s">
        <v>393</v>
      </c>
      <c r="B49" s="248"/>
      <c r="C49" s="248"/>
      <c r="D49" s="248"/>
      <c r="E49" s="248"/>
      <c r="F49" s="248"/>
      <c r="G49" s="248"/>
      <c r="H49" s="290"/>
    </row>
    <row r="50" spans="1:8" ht="27" hidden="1" customHeight="1" x14ac:dyDescent="0.3">
      <c r="A50" s="249" t="s">
        <v>394</v>
      </c>
      <c r="B50" s="250"/>
      <c r="C50" s="248"/>
      <c r="D50" s="248"/>
      <c r="E50" s="248"/>
      <c r="F50" s="248"/>
      <c r="G50" s="248"/>
      <c r="H50" s="290"/>
    </row>
    <row r="51" spans="1:8" hidden="1" x14ac:dyDescent="0.3">
      <c r="A51" s="249" t="s">
        <v>395</v>
      </c>
      <c r="B51" s="250"/>
      <c r="C51" s="248"/>
      <c r="D51" s="248"/>
      <c r="E51" s="248"/>
      <c r="F51" s="248"/>
      <c r="G51" s="248"/>
      <c r="H51" s="290"/>
    </row>
    <row r="52" spans="1:8" hidden="1" x14ac:dyDescent="0.3">
      <c r="A52" s="249" t="s">
        <v>396</v>
      </c>
      <c r="B52" s="250"/>
      <c r="C52" s="248"/>
      <c r="D52" s="248"/>
      <c r="E52" s="248"/>
      <c r="F52" s="248"/>
      <c r="G52" s="248"/>
      <c r="H52" s="290"/>
    </row>
    <row r="53" spans="1:8" ht="25.5" hidden="1" customHeight="1" x14ac:dyDescent="0.3">
      <c r="A53" s="249" t="s">
        <v>397</v>
      </c>
      <c r="B53" s="371"/>
      <c r="C53" s="248"/>
      <c r="D53" s="248"/>
      <c r="E53" s="248"/>
      <c r="F53" s="248"/>
      <c r="G53" s="248"/>
      <c r="H53" s="290"/>
    </row>
    <row r="54" spans="1:8" hidden="1" x14ac:dyDescent="0.3">
      <c r="A54" s="251" t="s">
        <v>398</v>
      </c>
      <c r="B54" s="252"/>
      <c r="C54" s="248"/>
      <c r="D54" s="248"/>
      <c r="E54" s="248"/>
      <c r="F54" s="248"/>
      <c r="G54" s="248"/>
      <c r="H54" s="290"/>
    </row>
    <row r="55" spans="1:8" ht="25.5" customHeight="1" x14ac:dyDescent="0.3">
      <c r="A55" s="253" t="s">
        <v>392</v>
      </c>
      <c r="B55" s="242"/>
      <c r="C55" s="248"/>
      <c r="D55" s="248"/>
      <c r="E55" s="248"/>
      <c r="F55" s="248"/>
      <c r="G55" s="248"/>
      <c r="H55" s="290"/>
    </row>
    <row r="56" spans="1:8" x14ac:dyDescent="0.3">
      <c r="A56" s="233" t="s">
        <v>368</v>
      </c>
      <c r="B56" s="290"/>
      <c r="C56" s="290"/>
      <c r="D56" s="290"/>
      <c r="E56" s="290"/>
      <c r="F56" s="290"/>
      <c r="G56" s="290"/>
      <c r="H56" s="370"/>
    </row>
    <row r="59" spans="1:8" x14ac:dyDescent="0.3">
      <c r="A59" s="254"/>
      <c r="H59" s="255"/>
    </row>
    <row r="60" spans="1:8" x14ac:dyDescent="0.3">
      <c r="B60" s="256"/>
      <c r="C60" s="256"/>
      <c r="D60" s="256"/>
      <c r="E60" s="256"/>
      <c r="F60" s="256"/>
      <c r="G60" s="256"/>
      <c r="H60" s="256"/>
    </row>
    <row r="61" spans="1:8" x14ac:dyDescent="0.3">
      <c r="C61" s="256"/>
      <c r="D61" s="256"/>
      <c r="E61" s="256"/>
      <c r="F61" s="256"/>
    </row>
    <row r="72" ht="31.5" customHeight="1" x14ac:dyDescent="0.3"/>
    <row r="73" ht="31.5" customHeight="1" x14ac:dyDescent="0.3"/>
    <row r="74" ht="31.5" customHeight="1" x14ac:dyDescent="0.3"/>
  </sheetData>
  <sheetProtection formatCells="0" formatColumns="0" formatRows="0" insertColumns="0" insertRows="0" insertHyperlinks="0" deleteColumns="0" deleteRows="0" sort="0" autoFilter="0" pivotTables="0"/>
  <mergeCells count="8">
    <mergeCell ref="A34:H34"/>
    <mergeCell ref="A46:H46"/>
    <mergeCell ref="A2:H2"/>
    <mergeCell ref="A3:H3"/>
    <mergeCell ref="A5:B5"/>
    <mergeCell ref="A7:G7"/>
    <mergeCell ref="A21:H21"/>
    <mergeCell ref="A28:H28"/>
  </mergeCells>
  <conditionalFormatting sqref="B6:G6">
    <cfRule type="cellIs" dxfId="14" priority="1" operator="equal">
      <formula>""</formula>
    </cfRule>
  </conditionalFormatting>
  <printOptions horizontalCentered="1"/>
  <pageMargins left="0.23622047244093999" right="0.59055118110236005" top="0.39370078740157" bottom="0.78740157480314998" header="0.39370078740157" footer="0.55118110236219997"/>
  <pageSetup paperSize="9" scale="13" orientation="portrait"/>
  <headerFooter alignWithMargins="0">
    <oddFooter>&amp;L&amp;8&amp;A&amp;R&amp;8R&amp;&amp;D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9.33203125" style="25" customWidth="1"/>
    <col min="2" max="8" width="16.44140625" style="25" customWidth="1"/>
    <col min="9" max="9" width="12.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73"/>
      <c r="J1" s="8"/>
    </row>
    <row r="2" spans="1:10" ht="15.75" customHeight="1" x14ac:dyDescent="0.3">
      <c r="A2" s="492" t="str">
        <f>"Répartition des personnels titulaires par tranche d'âge et par sexe en personne physique (PP) au 31/12/" &amp; SURVEY_YEAR &amp; " "</f>
        <v xml:space="preserve">Répartition des personnels titulaires par tranche d'âge et par sexe en personne physique (PP) au 31/12/2023 </v>
      </c>
      <c r="B2" s="493"/>
      <c r="C2" s="493"/>
      <c r="D2" s="493"/>
      <c r="E2" s="493"/>
      <c r="F2" s="493"/>
      <c r="G2" s="493"/>
      <c r="H2" s="493"/>
      <c r="I2" s="493"/>
    </row>
    <row r="3" spans="1:10" ht="12.75" customHeight="1" x14ac:dyDescent="0.3">
      <c r="A3" s="87" t="s">
        <v>399</v>
      </c>
      <c r="B3" s="257"/>
      <c r="C3" s="228"/>
      <c r="D3" s="257"/>
      <c r="E3" s="257"/>
      <c r="F3" s="257"/>
      <c r="G3" s="257"/>
      <c r="H3" s="257"/>
      <c r="I3" s="257"/>
    </row>
    <row r="4" spans="1:10" ht="15.75" customHeight="1" x14ac:dyDescent="0.3">
      <c r="A4" s="494" t="str">
        <f>"Hommes en Personnes Physiques* (PP) au 31/12/" &amp; SURVEY_YEAR</f>
        <v>Hommes en Personnes Physiques* (PP) au 31/12/2023</v>
      </c>
      <c r="B4" s="494"/>
      <c r="C4" s="494"/>
      <c r="D4" s="257"/>
      <c r="E4" s="257"/>
      <c r="F4" s="257"/>
      <c r="G4" s="257"/>
      <c r="H4" s="257"/>
      <c r="I4" s="257"/>
    </row>
    <row r="5" spans="1:10" ht="12" customHeight="1" x14ac:dyDescent="0.3">
      <c r="A5" s="87"/>
      <c r="B5" s="257"/>
      <c r="C5" s="257"/>
      <c r="D5" s="257"/>
      <c r="E5" s="257"/>
      <c r="F5" s="257"/>
      <c r="G5" s="257"/>
      <c r="H5" s="257"/>
      <c r="I5" s="257"/>
    </row>
    <row r="6" spans="1:10" s="7" customFormat="1" ht="76.5" hidden="1" customHeight="1" x14ac:dyDescent="0.25">
      <c r="A6" s="214" t="s">
        <v>357</v>
      </c>
      <c r="B6" s="214" t="s">
        <v>358</v>
      </c>
      <c r="C6" s="214" t="s">
        <v>359</v>
      </c>
      <c r="D6" s="214" t="s">
        <v>360</v>
      </c>
      <c r="E6" s="373" t="s">
        <v>361</v>
      </c>
      <c r="F6" s="214" t="s">
        <v>362</v>
      </c>
      <c r="G6" s="214" t="s">
        <v>363</v>
      </c>
      <c r="H6" s="227" t="s">
        <v>364</v>
      </c>
      <c r="J6" s="8"/>
    </row>
    <row r="7" spans="1:10" hidden="1" x14ac:dyDescent="0.3">
      <c r="A7" s="258"/>
      <c r="B7" s="259" t="s">
        <v>400</v>
      </c>
      <c r="C7" s="259" t="s">
        <v>401</v>
      </c>
      <c r="D7" s="259" t="s">
        <v>402</v>
      </c>
      <c r="E7" s="259" t="s">
        <v>403</v>
      </c>
      <c r="F7" s="259" t="s">
        <v>404</v>
      </c>
      <c r="G7" s="259" t="s">
        <v>405</v>
      </c>
      <c r="H7" s="258"/>
      <c r="I7" s="46"/>
    </row>
    <row r="8" spans="1:10" hidden="1" x14ac:dyDescent="0.3">
      <c r="A8" s="16" t="str">
        <f>"&lt; 25 ans (né après "&amp;SURVEY_YEAR-25&amp;" )"</f>
        <v>&lt; 25 ans (né après 1998 )</v>
      </c>
      <c r="B8" s="260"/>
      <c r="C8" s="248"/>
      <c r="D8" s="248"/>
      <c r="E8" s="248"/>
      <c r="F8" s="248"/>
      <c r="G8" s="248"/>
      <c r="H8" s="261"/>
      <c r="I8" s="46"/>
    </row>
    <row r="9" spans="1:10" hidden="1" x14ac:dyDescent="0.3">
      <c r="A9" s="366" t="str">
        <f>"25 ans - 29 ans (nés entre "&amp;SURVEY_YEAR-29&amp;" et "&amp;SURVEY_YEAR-25&amp;" )"</f>
        <v>25 ans - 29 ans (nés entre 1994 et 1998 )</v>
      </c>
      <c r="B9" s="262"/>
      <c r="C9" s="248"/>
      <c r="D9" s="248"/>
      <c r="E9" s="248"/>
      <c r="F9" s="248"/>
      <c r="G9" s="248"/>
      <c r="H9" s="261"/>
      <c r="I9" s="46"/>
    </row>
    <row r="10" spans="1:10" hidden="1" x14ac:dyDescent="0.3">
      <c r="A10" s="367" t="str">
        <f>"30 ans - 34 ans (nés entre "&amp;SURVEY_YEAR-34&amp;" et "&amp;SURVEY_YEAR-30&amp;" )"</f>
        <v>30 ans - 34 ans (nés entre 1989 et 1993 )</v>
      </c>
      <c r="B10" s="263"/>
      <c r="C10" s="248"/>
      <c r="D10" s="248"/>
      <c r="E10" s="248"/>
      <c r="F10" s="248"/>
      <c r="G10" s="248"/>
      <c r="H10" s="261"/>
      <c r="I10" s="46"/>
    </row>
    <row r="11" spans="1:10" hidden="1" x14ac:dyDescent="0.3">
      <c r="A11" s="367" t="str">
        <f>"35 ans - 39 ans (nés entre "&amp;SURVEY_YEAR-39&amp;" et "&amp;SURVEY_YEAR-35&amp;" )"</f>
        <v>35 ans - 39 ans (nés entre 1984 et 1988 )</v>
      </c>
      <c r="B11" s="263"/>
      <c r="C11" s="248"/>
      <c r="D11" s="248"/>
      <c r="E11" s="248"/>
      <c r="F11" s="248"/>
      <c r="G11" s="248"/>
      <c r="H11" s="261"/>
      <c r="I11" s="46"/>
    </row>
    <row r="12" spans="1:10" hidden="1" x14ac:dyDescent="0.3">
      <c r="A12" s="367" t="str">
        <f>"40 ans - 44 ans (nés entre "&amp;SURVEY_YEAR-44&amp;" et "&amp;SURVEY_YEAR-40&amp;" )"</f>
        <v>40 ans - 44 ans (nés entre 1979 et 1983 )</v>
      </c>
      <c r="B12" s="263"/>
      <c r="C12" s="248"/>
      <c r="D12" s="248"/>
      <c r="E12" s="248"/>
      <c r="F12" s="248"/>
      <c r="G12" s="248"/>
      <c r="H12" s="261"/>
      <c r="I12" s="46"/>
    </row>
    <row r="13" spans="1:10" hidden="1" x14ac:dyDescent="0.3">
      <c r="A13" s="367" t="str">
        <f>"45 ans - 49 ans (nés entre "&amp;SURVEY_YEAR-49&amp;" et "&amp;SURVEY_YEAR-45&amp;" )"</f>
        <v>45 ans - 49 ans (nés entre 1974 et 1978 )</v>
      </c>
      <c r="B13" s="263"/>
      <c r="C13" s="248"/>
      <c r="D13" s="248"/>
      <c r="E13" s="248"/>
      <c r="F13" s="248"/>
      <c r="G13" s="248"/>
      <c r="H13" s="261"/>
      <c r="I13" s="46"/>
    </row>
    <row r="14" spans="1:10" hidden="1" x14ac:dyDescent="0.3">
      <c r="A14" s="367" t="str">
        <f>"50 ans - 54 ans (nés entre "&amp;SURVEY_YEAR-54&amp;" et "&amp;SURVEY_YEAR-50&amp;" )"</f>
        <v>50 ans - 54 ans (nés entre 1969 et 1973 )</v>
      </c>
      <c r="B14" s="264"/>
      <c r="C14" s="248"/>
      <c r="D14" s="248"/>
      <c r="E14" s="248"/>
      <c r="F14" s="248"/>
      <c r="G14" s="248"/>
      <c r="H14" s="261"/>
      <c r="I14" s="46"/>
    </row>
    <row r="15" spans="1:10" hidden="1" x14ac:dyDescent="0.3">
      <c r="A15" s="367" t="str">
        <f>"55 ans - 59 ans (nés entre "&amp;SURVEY_YEAR-59&amp;" et "&amp;SURVEY_YEAR-55&amp;" )"</f>
        <v>55 ans - 59 ans (nés entre 1964 et 1968 )</v>
      </c>
      <c r="B15" s="264"/>
      <c r="C15" s="248"/>
      <c r="D15" s="248"/>
      <c r="E15" s="248"/>
      <c r="F15" s="248"/>
      <c r="G15" s="248"/>
      <c r="H15" s="261"/>
      <c r="I15" s="46"/>
    </row>
    <row r="16" spans="1:10" hidden="1" x14ac:dyDescent="0.3">
      <c r="A16" s="367" t="str">
        <f>"60 ans - 62 ans (nés entre "&amp;SURVEY_YEAR-62&amp;" et "&amp;SURVEY_YEAR-60&amp;" )"</f>
        <v>60 ans - 62 ans (nés entre 1961 et 1963 )</v>
      </c>
      <c r="B16" s="264"/>
      <c r="C16" s="248"/>
      <c r="D16" s="248"/>
      <c r="E16" s="248"/>
      <c r="F16" s="248"/>
      <c r="G16" s="248"/>
      <c r="H16" s="261"/>
      <c r="I16" s="46"/>
    </row>
    <row r="17" spans="1:10" hidden="1" x14ac:dyDescent="0.3">
      <c r="A17" s="367" t="str">
        <f>"63 ans - 64 ans (nés entre "&amp;SURVEY_YEAR-64&amp;" et "&amp;SURVEY_YEAR-63&amp;" )"</f>
        <v>63 ans - 64 ans (nés entre 1959 et 1960 )</v>
      </c>
      <c r="B17" s="264"/>
      <c r="C17" s="248"/>
      <c r="D17" s="248"/>
      <c r="E17" s="248"/>
      <c r="F17" s="248"/>
      <c r="G17" s="248"/>
      <c r="H17" s="261"/>
      <c r="I17" s="46"/>
    </row>
    <row r="18" spans="1:10" hidden="1" x14ac:dyDescent="0.3">
      <c r="A18" s="367" t="str">
        <f>"65 ans - 67 ans (nés entre "&amp;SURVEY_YEAR-67&amp;" et "&amp;SURVEY_YEAR-65&amp;" )"</f>
        <v>65 ans - 67 ans (nés entre 1956 et 1958 )</v>
      </c>
      <c r="B18" s="264"/>
      <c r="C18" s="248"/>
      <c r="D18" s="248"/>
      <c r="E18" s="248"/>
      <c r="F18" s="248"/>
      <c r="G18" s="248"/>
      <c r="H18" s="261"/>
      <c r="I18" s="46"/>
    </row>
    <row r="19" spans="1:10" hidden="1" x14ac:dyDescent="0.3">
      <c r="A19" s="16" t="str">
        <f>"&gt; 67 ans (nés avant "&amp;SURVEY_YEAR-67&amp;" )"</f>
        <v>&gt; 67 ans (nés avant 1956 )</v>
      </c>
      <c r="B19" s="264"/>
      <c r="C19" s="248"/>
      <c r="D19" s="248"/>
      <c r="E19" s="248"/>
      <c r="F19" s="248"/>
      <c r="G19" s="248"/>
      <c r="H19" s="265"/>
      <c r="I19" s="46"/>
    </row>
    <row r="20" spans="1:10" ht="25.5" hidden="1" customHeight="1" x14ac:dyDescent="0.3">
      <c r="A20" s="266" t="s">
        <v>406</v>
      </c>
      <c r="B20" s="265"/>
      <c r="C20" s="265"/>
      <c r="D20" s="265"/>
      <c r="E20" s="267"/>
      <c r="F20" s="265"/>
      <c r="G20" s="265"/>
      <c r="H20" s="265"/>
      <c r="I20" s="46"/>
    </row>
    <row r="21" spans="1:10" x14ac:dyDescent="0.3">
      <c r="B21" s="268"/>
      <c r="C21" s="268"/>
      <c r="D21" s="268"/>
      <c r="E21" s="268"/>
      <c r="F21" s="268"/>
      <c r="G21" s="268"/>
      <c r="H21" s="269"/>
      <c r="I21" s="46"/>
    </row>
    <row r="22" spans="1:10" x14ac:dyDescent="0.3">
      <c r="A22" s="31"/>
      <c r="B22" s="31"/>
      <c r="C22" s="31"/>
      <c r="D22" s="31"/>
      <c r="E22" s="31"/>
      <c r="F22" s="31"/>
      <c r="G22" s="31"/>
      <c r="H22" s="31"/>
      <c r="I22" s="270"/>
    </row>
    <row r="23" spans="1:10" x14ac:dyDescent="0.3">
      <c r="A23" s="10"/>
      <c r="B23" s="10"/>
      <c r="C23" s="10"/>
      <c r="D23" s="10"/>
      <c r="E23" s="10"/>
      <c r="F23" s="10"/>
      <c r="G23" s="10"/>
      <c r="H23" s="10"/>
      <c r="I23" s="10"/>
      <c r="J23" s="10"/>
    </row>
    <row r="25" spans="1:10" x14ac:dyDescent="0.3">
      <c r="B25" s="268"/>
      <c r="C25" s="268"/>
      <c r="D25" s="268"/>
      <c r="E25" s="268"/>
      <c r="F25" s="268"/>
      <c r="G25" s="268"/>
      <c r="H25" s="269"/>
      <c r="I25" s="269"/>
    </row>
    <row r="26" spans="1:10" x14ac:dyDescent="0.3">
      <c r="B26" s="268"/>
      <c r="C26" s="268"/>
      <c r="D26" s="268"/>
      <c r="E26" s="268"/>
      <c r="F26" s="268"/>
      <c r="G26" s="268"/>
      <c r="H26" s="269"/>
      <c r="I26" s="269"/>
    </row>
    <row r="27" spans="1:10" x14ac:dyDescent="0.3">
      <c r="B27" s="268"/>
      <c r="C27" s="268"/>
      <c r="D27" s="268"/>
      <c r="E27" s="268"/>
      <c r="F27" s="268"/>
      <c r="G27" s="268"/>
      <c r="H27" s="269"/>
      <c r="I27" s="269"/>
    </row>
    <row r="28" spans="1:10" x14ac:dyDescent="0.3">
      <c r="B28" s="268"/>
      <c r="C28" s="268"/>
      <c r="D28" s="268"/>
      <c r="E28" s="268"/>
      <c r="F28" s="268"/>
      <c r="G28" s="268"/>
      <c r="H28" s="269"/>
      <c r="I28" s="269"/>
    </row>
    <row r="29" spans="1:10" x14ac:dyDescent="0.3">
      <c r="B29" s="268"/>
      <c r="C29" s="268"/>
      <c r="D29" s="268"/>
      <c r="E29" s="268"/>
      <c r="F29" s="268"/>
      <c r="G29" s="268"/>
      <c r="H29" s="269"/>
      <c r="I29" s="269"/>
    </row>
    <row r="30" spans="1:10" x14ac:dyDescent="0.3">
      <c r="B30" s="268"/>
      <c r="C30" s="268"/>
      <c r="D30" s="268"/>
      <c r="E30" s="268"/>
      <c r="F30" s="268"/>
      <c r="G30" s="268"/>
      <c r="H30" s="269"/>
      <c r="I30" s="269"/>
    </row>
    <row r="31" spans="1:10" x14ac:dyDescent="0.3">
      <c r="B31" s="268"/>
      <c r="C31" s="268"/>
      <c r="D31" s="268"/>
      <c r="E31" s="268"/>
      <c r="F31" s="268"/>
      <c r="G31" s="268"/>
      <c r="H31" s="269"/>
      <c r="I31" s="269"/>
    </row>
    <row r="32" spans="1:10" x14ac:dyDescent="0.3">
      <c r="B32" s="268"/>
      <c r="C32" s="268"/>
      <c r="D32" s="268"/>
      <c r="E32" s="268"/>
      <c r="F32" s="268"/>
      <c r="G32" s="268"/>
      <c r="H32" s="269"/>
      <c r="I32" s="269"/>
    </row>
    <row r="33" spans="2:9" x14ac:dyDescent="0.3">
      <c r="B33" s="268"/>
      <c r="C33" s="268"/>
      <c r="D33" s="268"/>
      <c r="E33" s="268"/>
      <c r="F33" s="268"/>
      <c r="G33" s="268"/>
      <c r="H33" s="269"/>
      <c r="I33" s="269"/>
    </row>
    <row r="34" spans="2:9" x14ac:dyDescent="0.3">
      <c r="B34" s="268"/>
      <c r="C34" s="268"/>
      <c r="D34" s="268"/>
      <c r="E34" s="268"/>
      <c r="F34" s="268"/>
      <c r="G34" s="268"/>
      <c r="H34" s="269"/>
      <c r="I34" s="269"/>
    </row>
    <row r="35" spans="2:9" x14ac:dyDescent="0.3">
      <c r="B35" s="268"/>
      <c r="C35" s="268"/>
      <c r="D35" s="268"/>
      <c r="E35" s="268"/>
      <c r="F35" s="268"/>
      <c r="G35" s="268"/>
      <c r="H35" s="269"/>
      <c r="I35" s="269"/>
    </row>
    <row r="36" spans="2:9" x14ac:dyDescent="0.3">
      <c r="B36" s="268"/>
      <c r="C36" s="268"/>
      <c r="D36" s="268"/>
      <c r="E36" s="268"/>
      <c r="F36" s="268"/>
      <c r="G36" s="268"/>
      <c r="H36" s="269"/>
      <c r="I36" s="269"/>
    </row>
    <row r="37" spans="2:9" x14ac:dyDescent="0.3">
      <c r="B37" s="268"/>
      <c r="C37" s="268"/>
      <c r="D37" s="268"/>
      <c r="E37" s="268"/>
      <c r="F37" s="268"/>
      <c r="G37" s="268"/>
      <c r="H37" s="269"/>
      <c r="I37" s="269"/>
    </row>
    <row r="38" spans="2:9" x14ac:dyDescent="0.3">
      <c r="B38" s="268"/>
      <c r="C38" s="268"/>
      <c r="D38" s="268"/>
      <c r="E38" s="268"/>
      <c r="F38" s="268"/>
      <c r="G38" s="268"/>
      <c r="H38" s="269"/>
      <c r="I38" s="269"/>
    </row>
    <row r="39" spans="2:9" x14ac:dyDescent="0.3">
      <c r="B39" s="268"/>
      <c r="C39" s="268"/>
      <c r="D39" s="268"/>
      <c r="E39" s="268"/>
      <c r="F39" s="268"/>
      <c r="G39" s="268"/>
      <c r="H39" s="269"/>
      <c r="I39" s="269"/>
    </row>
    <row r="40" spans="2:9" x14ac:dyDescent="0.3">
      <c r="B40" s="268"/>
      <c r="C40" s="268"/>
      <c r="D40" s="268"/>
      <c r="E40" s="268"/>
      <c r="F40" s="268"/>
      <c r="G40" s="268"/>
      <c r="H40" s="269"/>
      <c r="I40" s="269"/>
    </row>
    <row r="41" spans="2:9" x14ac:dyDescent="0.3">
      <c r="B41" s="268"/>
      <c r="C41" s="268"/>
      <c r="D41" s="268"/>
      <c r="E41" s="268"/>
      <c r="F41" s="268"/>
      <c r="G41" s="268"/>
      <c r="H41" s="269"/>
      <c r="I41" s="269"/>
    </row>
    <row r="42" spans="2:9" x14ac:dyDescent="0.3">
      <c r="B42" s="268"/>
      <c r="C42" s="268"/>
      <c r="D42" s="268"/>
      <c r="E42" s="268"/>
      <c r="F42" s="268"/>
      <c r="G42" s="268"/>
      <c r="H42" s="269"/>
      <c r="I42" s="269"/>
    </row>
    <row r="43" spans="2:9" x14ac:dyDescent="0.3">
      <c r="B43" s="268"/>
      <c r="C43" s="268"/>
      <c r="D43" s="268"/>
      <c r="E43" s="268"/>
      <c r="F43" s="268"/>
      <c r="G43" s="268"/>
      <c r="H43" s="269"/>
      <c r="I43" s="269"/>
    </row>
    <row r="44" spans="2:9" x14ac:dyDescent="0.3">
      <c r="B44" s="268"/>
      <c r="C44" s="268"/>
      <c r="D44" s="268"/>
      <c r="E44" s="268"/>
      <c r="F44" s="268"/>
      <c r="G44" s="268"/>
      <c r="H44" s="269"/>
      <c r="I44" s="269"/>
    </row>
    <row r="45" spans="2:9" x14ac:dyDescent="0.3">
      <c r="B45" s="268"/>
      <c r="C45" s="268"/>
      <c r="D45" s="268"/>
      <c r="E45" s="268"/>
      <c r="F45" s="268"/>
      <c r="G45" s="268"/>
      <c r="H45" s="269"/>
      <c r="I45" s="269"/>
    </row>
    <row r="46" spans="2:9" x14ac:dyDescent="0.3">
      <c r="B46" s="268"/>
      <c r="C46" s="268"/>
      <c r="D46" s="268"/>
      <c r="E46" s="268"/>
      <c r="F46" s="268"/>
      <c r="G46" s="268"/>
      <c r="H46" s="269"/>
      <c r="I46" s="269"/>
    </row>
    <row r="47" spans="2:9" x14ac:dyDescent="0.3">
      <c r="B47" s="268"/>
      <c r="C47" s="268"/>
      <c r="D47" s="268"/>
      <c r="E47" s="268"/>
      <c r="F47" s="268"/>
      <c r="G47" s="268"/>
      <c r="H47" s="269"/>
      <c r="I47" s="269"/>
    </row>
    <row r="48" spans="2:9" x14ac:dyDescent="0.3">
      <c r="B48" s="268"/>
      <c r="C48" s="268"/>
      <c r="D48" s="268"/>
      <c r="E48" s="268"/>
      <c r="F48" s="268"/>
      <c r="G48" s="268"/>
      <c r="H48" s="269"/>
      <c r="I48" s="269"/>
    </row>
    <row r="49" spans="2:9" x14ac:dyDescent="0.3">
      <c r="B49" s="268"/>
      <c r="C49" s="268"/>
      <c r="D49" s="268"/>
      <c r="E49" s="268"/>
      <c r="F49" s="268"/>
      <c r="G49" s="268"/>
      <c r="H49" s="269"/>
      <c r="I49" s="269"/>
    </row>
    <row r="50" spans="2:9" x14ac:dyDescent="0.3">
      <c r="B50" s="268"/>
      <c r="C50" s="268"/>
      <c r="D50" s="268"/>
      <c r="E50" s="268"/>
      <c r="F50" s="268"/>
      <c r="G50" s="268"/>
      <c r="H50" s="269"/>
      <c r="I50" s="269"/>
    </row>
    <row r="51" spans="2:9" x14ac:dyDescent="0.3">
      <c r="B51" s="268"/>
      <c r="C51" s="268"/>
      <c r="D51" s="268"/>
      <c r="E51" s="268"/>
      <c r="F51" s="268"/>
      <c r="G51" s="268"/>
      <c r="H51" s="269"/>
      <c r="I51" s="269"/>
    </row>
    <row r="52" spans="2:9" x14ac:dyDescent="0.3">
      <c r="B52" s="268"/>
      <c r="C52" s="268"/>
      <c r="D52" s="268"/>
      <c r="E52" s="268"/>
      <c r="F52" s="268"/>
      <c r="G52" s="268"/>
      <c r="H52" s="269"/>
      <c r="I52" s="269"/>
    </row>
    <row r="53" spans="2:9" x14ac:dyDescent="0.3">
      <c r="B53" s="268"/>
      <c r="C53" s="268"/>
      <c r="D53" s="268"/>
      <c r="E53" s="268"/>
      <c r="F53" s="268"/>
      <c r="G53" s="268"/>
      <c r="H53" s="269"/>
      <c r="I53" s="269"/>
    </row>
    <row r="54" spans="2:9" x14ac:dyDescent="0.3">
      <c r="B54" s="268"/>
      <c r="C54" s="268"/>
      <c r="D54" s="268"/>
      <c r="E54" s="268"/>
      <c r="F54" s="268"/>
      <c r="G54" s="268"/>
      <c r="H54" s="269"/>
      <c r="I54" s="269"/>
    </row>
    <row r="55" spans="2:9" x14ac:dyDescent="0.3">
      <c r="B55" s="268"/>
      <c r="C55" s="268"/>
      <c r="D55" s="268"/>
      <c r="E55" s="268"/>
      <c r="F55" s="268"/>
      <c r="G55" s="268"/>
      <c r="H55" s="269"/>
      <c r="I55" s="269"/>
    </row>
    <row r="56" spans="2:9" x14ac:dyDescent="0.3">
      <c r="B56" s="268"/>
      <c r="C56" s="268"/>
      <c r="D56" s="268"/>
      <c r="E56" s="268"/>
      <c r="F56" s="268"/>
      <c r="G56" s="268"/>
      <c r="H56" s="269"/>
      <c r="I56" s="269"/>
    </row>
    <row r="57" spans="2:9" x14ac:dyDescent="0.3">
      <c r="B57" s="268"/>
      <c r="C57" s="268"/>
      <c r="D57" s="268"/>
      <c r="E57" s="268"/>
      <c r="F57" s="268"/>
      <c r="G57" s="268"/>
      <c r="H57" s="269"/>
      <c r="I57" s="269"/>
    </row>
    <row r="58" spans="2:9" x14ac:dyDescent="0.3">
      <c r="B58" s="268"/>
      <c r="C58" s="268"/>
      <c r="D58" s="268"/>
      <c r="E58" s="268"/>
      <c r="F58" s="268"/>
      <c r="G58" s="268"/>
      <c r="H58" s="269"/>
      <c r="I58" s="269"/>
    </row>
    <row r="59" spans="2:9" x14ac:dyDescent="0.3">
      <c r="B59" s="268"/>
      <c r="C59" s="268"/>
      <c r="D59" s="268"/>
      <c r="E59" s="268"/>
      <c r="F59" s="268"/>
      <c r="G59" s="268"/>
      <c r="H59" s="269"/>
      <c r="I59" s="269"/>
    </row>
    <row r="60" spans="2:9" x14ac:dyDescent="0.3">
      <c r="B60" s="268"/>
      <c r="C60" s="268"/>
      <c r="D60" s="268"/>
      <c r="E60" s="268"/>
      <c r="F60" s="268"/>
      <c r="G60" s="268"/>
      <c r="H60" s="269"/>
      <c r="I60" s="269"/>
    </row>
    <row r="61" spans="2:9" x14ac:dyDescent="0.3">
      <c r="B61" s="268"/>
      <c r="C61" s="268"/>
      <c r="D61" s="268"/>
      <c r="E61" s="268"/>
      <c r="F61" s="268"/>
      <c r="G61" s="268"/>
      <c r="H61" s="269"/>
      <c r="I61" s="269"/>
    </row>
    <row r="62" spans="2:9" x14ac:dyDescent="0.3">
      <c r="B62" s="268"/>
      <c r="C62" s="268"/>
      <c r="D62" s="268"/>
      <c r="E62" s="268"/>
      <c r="F62" s="268"/>
      <c r="G62" s="268"/>
      <c r="H62" s="269"/>
      <c r="I62" s="269"/>
    </row>
    <row r="63" spans="2:9" x14ac:dyDescent="0.3">
      <c r="B63" s="268"/>
      <c r="C63" s="268"/>
      <c r="D63" s="268"/>
      <c r="E63" s="268"/>
      <c r="F63" s="268"/>
      <c r="G63" s="268"/>
      <c r="H63" s="269"/>
      <c r="I63" s="269"/>
    </row>
    <row r="64" spans="2:9" x14ac:dyDescent="0.3">
      <c r="B64" s="268"/>
      <c r="C64" s="268"/>
      <c r="D64" s="268"/>
      <c r="E64" s="268"/>
      <c r="F64" s="268"/>
      <c r="G64" s="268"/>
      <c r="H64" s="269"/>
      <c r="I64" s="269"/>
    </row>
    <row r="65" spans="2:9" x14ac:dyDescent="0.3">
      <c r="B65" s="268"/>
      <c r="C65" s="268"/>
      <c r="D65" s="268"/>
      <c r="E65" s="268"/>
      <c r="F65" s="268"/>
      <c r="G65" s="268"/>
      <c r="H65" s="269"/>
      <c r="I65" s="269"/>
    </row>
    <row r="66" spans="2:9" x14ac:dyDescent="0.3">
      <c r="B66" s="271"/>
      <c r="C66" s="271"/>
      <c r="D66" s="271"/>
      <c r="E66" s="271"/>
      <c r="F66" s="271"/>
      <c r="G66" s="271"/>
      <c r="H66" s="272"/>
      <c r="I66" s="272"/>
    </row>
    <row r="67" spans="2:9" x14ac:dyDescent="0.3">
      <c r="B67" s="271"/>
      <c r="C67" s="271"/>
      <c r="D67" s="271"/>
      <c r="E67" s="271"/>
      <c r="F67" s="271"/>
      <c r="G67" s="271"/>
      <c r="H67" s="272"/>
      <c r="I67" s="272"/>
    </row>
    <row r="68" spans="2:9" x14ac:dyDescent="0.3">
      <c r="B68" s="271"/>
      <c r="C68" s="271"/>
      <c r="D68" s="271"/>
      <c r="E68" s="271"/>
      <c r="F68" s="271"/>
      <c r="G68" s="271"/>
      <c r="H68" s="272"/>
      <c r="I68" s="272"/>
    </row>
    <row r="69" spans="2:9" x14ac:dyDescent="0.3">
      <c r="B69" s="271"/>
      <c r="C69" s="271"/>
      <c r="D69" s="271"/>
      <c r="E69" s="271"/>
      <c r="F69" s="271"/>
      <c r="G69" s="271"/>
      <c r="H69" s="272"/>
      <c r="I69" s="272"/>
    </row>
    <row r="70" spans="2:9" x14ac:dyDescent="0.3">
      <c r="B70" s="271"/>
      <c r="C70" s="271"/>
      <c r="D70" s="271"/>
      <c r="E70" s="271"/>
      <c r="F70" s="271"/>
      <c r="G70" s="271"/>
      <c r="H70" s="272"/>
      <c r="I70" s="272"/>
    </row>
    <row r="71" spans="2:9" x14ac:dyDescent="0.3">
      <c r="B71" s="271"/>
      <c r="C71" s="271"/>
      <c r="D71" s="271"/>
      <c r="E71" s="271"/>
      <c r="F71" s="271"/>
      <c r="G71" s="271"/>
      <c r="H71" s="272"/>
      <c r="I71" s="272"/>
    </row>
    <row r="72" spans="2:9" x14ac:dyDescent="0.3">
      <c r="B72" s="271"/>
      <c r="C72" s="271"/>
      <c r="D72" s="271"/>
      <c r="E72" s="271"/>
      <c r="F72" s="271"/>
      <c r="G72" s="271"/>
      <c r="H72" s="272"/>
      <c r="I72" s="272"/>
    </row>
    <row r="73" spans="2:9" x14ac:dyDescent="0.3">
      <c r="B73" s="271"/>
      <c r="C73" s="271"/>
      <c r="D73" s="271"/>
      <c r="E73" s="271"/>
      <c r="F73" s="271"/>
      <c r="G73" s="271"/>
      <c r="H73" s="272"/>
      <c r="I73" s="272"/>
    </row>
    <row r="74" spans="2:9" x14ac:dyDescent="0.3">
      <c r="B74" s="271"/>
      <c r="C74" s="271"/>
      <c r="D74" s="271"/>
      <c r="E74" s="271"/>
      <c r="F74" s="271"/>
      <c r="G74" s="271"/>
      <c r="H74" s="272"/>
      <c r="I74" s="272"/>
    </row>
    <row r="75" spans="2:9" x14ac:dyDescent="0.3">
      <c r="B75" s="271"/>
      <c r="C75" s="271"/>
      <c r="D75" s="271"/>
      <c r="E75" s="271"/>
      <c r="F75" s="271"/>
      <c r="G75" s="271"/>
      <c r="H75" s="272"/>
      <c r="I75" s="272"/>
    </row>
  </sheetData>
  <sheetProtection formatCells="0" formatColumns="0" formatRows="0" insertColumns="0" insertRows="0" insertHyperlinks="0" deleteColumns="0" deleteRows="0" sort="0" autoFilter="0" pivotTables="0"/>
  <mergeCells count="2">
    <mergeCell ref="A2:I2"/>
    <mergeCell ref="A4:C4"/>
  </mergeCells>
  <conditionalFormatting sqref="B6:G6">
    <cfRule type="cellIs" dxfId="13" priority="1" operator="equal">
      <formula>""</formula>
    </cfRule>
  </conditionalFormatting>
  <conditionalFormatting sqref="A6">
    <cfRule type="cellIs" dxfId="12"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9.33203125" style="25" customWidth="1"/>
    <col min="2" max="8" width="16.44140625" style="25" customWidth="1"/>
    <col min="9" max="9" width="12.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73"/>
      <c r="J1" s="8"/>
    </row>
    <row r="2" spans="1:10" ht="22.5" customHeight="1" x14ac:dyDescent="0.3">
      <c r="A2" s="492" t="str">
        <f>"Répartition des personnels titulaires par tranche d'âge et par sexe en personne physique (PP) au 31/12/" &amp; SURVEY_YEAR &amp; " "</f>
        <v xml:space="preserve">Répartition des personnels titulaires par tranche d'âge et par sexe en personne physique (PP) au 31/12/2023 </v>
      </c>
      <c r="B2" s="493"/>
      <c r="C2" s="493"/>
      <c r="D2" s="493"/>
      <c r="E2" s="493"/>
      <c r="F2" s="493"/>
      <c r="G2" s="493"/>
      <c r="H2" s="493"/>
      <c r="I2" s="493"/>
    </row>
    <row r="3" spans="1:10" ht="15.75" customHeight="1" x14ac:dyDescent="0.3">
      <c r="A3" s="494" t="s">
        <v>399</v>
      </c>
      <c r="B3" s="494"/>
      <c r="C3" s="494"/>
      <c r="D3" s="257"/>
      <c r="E3" s="257"/>
      <c r="F3" s="257"/>
      <c r="G3" s="257"/>
      <c r="I3" s="46"/>
    </row>
    <row r="4" spans="1:10" ht="15.75" customHeight="1" x14ac:dyDescent="0.3">
      <c r="A4" s="494" t="str">
        <f>"Femmes en Personnes Physiques* (PP) au 31/12/" &amp; SURVEY_YEAR</f>
        <v>Femmes en Personnes Physiques* (PP) au 31/12/2023</v>
      </c>
      <c r="B4" s="494"/>
      <c r="C4" s="494"/>
      <c r="D4" s="257"/>
      <c r="E4" s="257"/>
      <c r="F4" s="257"/>
      <c r="G4" s="257"/>
      <c r="H4" s="257"/>
      <c r="I4" s="257"/>
    </row>
    <row r="5" spans="1:10" ht="15.75" customHeight="1" x14ac:dyDescent="0.3">
      <c r="D5" s="257"/>
      <c r="E5" s="257"/>
      <c r="F5" s="257"/>
      <c r="G5" s="257"/>
      <c r="H5" s="257"/>
      <c r="I5" s="257"/>
    </row>
    <row r="6" spans="1:10" s="7" customFormat="1" ht="48" hidden="1" customHeight="1" x14ac:dyDescent="0.25">
      <c r="A6" s="214" t="s">
        <v>357</v>
      </c>
      <c r="B6" s="214" t="s">
        <v>358</v>
      </c>
      <c r="C6" s="214" t="s">
        <v>359</v>
      </c>
      <c r="D6" s="214" t="s">
        <v>360</v>
      </c>
      <c r="E6" s="373" t="s">
        <v>361</v>
      </c>
      <c r="F6" s="214" t="s">
        <v>362</v>
      </c>
      <c r="G6" s="214" t="s">
        <v>363</v>
      </c>
      <c r="H6" s="227" t="s">
        <v>364</v>
      </c>
      <c r="J6" s="8"/>
    </row>
    <row r="7" spans="1:10" hidden="1" x14ac:dyDescent="0.3">
      <c r="A7" s="258"/>
      <c r="B7" s="259" t="s">
        <v>400</v>
      </c>
      <c r="C7" s="259" t="s">
        <v>401</v>
      </c>
      <c r="D7" s="259" t="s">
        <v>402</v>
      </c>
      <c r="E7" s="259" t="s">
        <v>403</v>
      </c>
      <c r="F7" s="259" t="s">
        <v>404</v>
      </c>
      <c r="G7" s="259" t="s">
        <v>405</v>
      </c>
      <c r="H7" s="258"/>
      <c r="I7" s="46"/>
    </row>
    <row r="8" spans="1:10" hidden="1" x14ac:dyDescent="0.3">
      <c r="A8" s="16" t="str">
        <f>"&lt; 25 ans (né après "&amp;SURVEY_YEAR-25&amp;" )"</f>
        <v>&lt; 25 ans (né après 1998 )</v>
      </c>
      <c r="B8" s="260"/>
      <c r="C8" s="248"/>
      <c r="D8" s="248"/>
      <c r="E8" s="248"/>
      <c r="F8" s="248"/>
      <c r="G8" s="248"/>
      <c r="H8" s="261"/>
      <c r="I8" s="46"/>
    </row>
    <row r="9" spans="1:10" hidden="1" x14ac:dyDescent="0.3">
      <c r="A9" s="366" t="str">
        <f>"25 ans - 29 ans (nés entre "&amp;SURVEY_YEAR-29&amp;" et "&amp;SURVEY_YEAR-25&amp;" )"</f>
        <v>25 ans - 29 ans (nés entre 1994 et 1998 )</v>
      </c>
      <c r="B9" s="262"/>
      <c r="C9" s="248"/>
      <c r="D9" s="248"/>
      <c r="E9" s="248"/>
      <c r="F9" s="248"/>
      <c r="G9" s="248"/>
      <c r="H9" s="261"/>
      <c r="I9" s="46"/>
    </row>
    <row r="10" spans="1:10" hidden="1" x14ac:dyDescent="0.3">
      <c r="A10" s="367" t="str">
        <f>"30 ans - 34 ans (nés entre "&amp;SURVEY_YEAR-34&amp;" et "&amp;SURVEY_YEAR-30&amp;" )"</f>
        <v>30 ans - 34 ans (nés entre 1989 et 1993 )</v>
      </c>
      <c r="B10" s="263"/>
      <c r="C10" s="248"/>
      <c r="D10" s="248"/>
      <c r="E10" s="248"/>
      <c r="F10" s="248"/>
      <c r="G10" s="248"/>
      <c r="H10" s="261"/>
      <c r="I10" s="46"/>
    </row>
    <row r="11" spans="1:10" hidden="1" x14ac:dyDescent="0.3">
      <c r="A11" s="367" t="str">
        <f>"35 ans - 39 ans (nés entre "&amp;SURVEY_YEAR-39&amp;" et "&amp;SURVEY_YEAR-35&amp;" )"</f>
        <v>35 ans - 39 ans (nés entre 1984 et 1988 )</v>
      </c>
      <c r="B11" s="263"/>
      <c r="C11" s="248"/>
      <c r="D11" s="248"/>
      <c r="E11" s="248"/>
      <c r="F11" s="248"/>
      <c r="G11" s="248"/>
      <c r="H11" s="261"/>
      <c r="I11" s="46"/>
    </row>
    <row r="12" spans="1:10" hidden="1" x14ac:dyDescent="0.3">
      <c r="A12" s="367" t="str">
        <f>"40 ans - 44 ans (nés entre "&amp;SURVEY_YEAR-44&amp;" et "&amp;SURVEY_YEAR-40&amp;" )"</f>
        <v>40 ans - 44 ans (nés entre 1979 et 1983 )</v>
      </c>
      <c r="B12" s="263"/>
      <c r="C12" s="248"/>
      <c r="D12" s="248"/>
      <c r="E12" s="248"/>
      <c r="F12" s="248"/>
      <c r="G12" s="248"/>
      <c r="H12" s="261"/>
      <c r="I12" s="46"/>
    </row>
    <row r="13" spans="1:10" hidden="1" x14ac:dyDescent="0.3">
      <c r="A13" s="367" t="str">
        <f>"45 ans - 49 ans (nés entre "&amp;SURVEY_YEAR-49&amp;" et "&amp;SURVEY_YEAR-45&amp;" )"</f>
        <v>45 ans - 49 ans (nés entre 1974 et 1978 )</v>
      </c>
      <c r="B13" s="263"/>
      <c r="C13" s="248"/>
      <c r="D13" s="248"/>
      <c r="E13" s="248"/>
      <c r="F13" s="248"/>
      <c r="G13" s="248"/>
      <c r="H13" s="261"/>
      <c r="I13" s="46"/>
    </row>
    <row r="14" spans="1:10" hidden="1" x14ac:dyDescent="0.3">
      <c r="A14" s="367" t="str">
        <f>"50 ans - 54 ans (nés entre "&amp;SURVEY_YEAR-54&amp;" et "&amp;SURVEY_YEAR-50&amp;" )"</f>
        <v>50 ans - 54 ans (nés entre 1969 et 1973 )</v>
      </c>
      <c r="B14" s="264"/>
      <c r="C14" s="248"/>
      <c r="D14" s="248"/>
      <c r="E14" s="248"/>
      <c r="F14" s="248"/>
      <c r="G14" s="248"/>
      <c r="H14" s="261"/>
      <c r="I14" s="46"/>
    </row>
    <row r="15" spans="1:10" hidden="1" x14ac:dyDescent="0.3">
      <c r="A15" s="367" t="str">
        <f>"55 ans - 59 ans (nés entre "&amp;SURVEY_YEAR-59&amp;" et "&amp;SURVEY_YEAR-55&amp;" )"</f>
        <v>55 ans - 59 ans (nés entre 1964 et 1968 )</v>
      </c>
      <c r="B15" s="264"/>
      <c r="C15" s="248"/>
      <c r="D15" s="248"/>
      <c r="E15" s="248"/>
      <c r="F15" s="248"/>
      <c r="G15" s="248"/>
      <c r="H15" s="261"/>
      <c r="I15" s="46"/>
    </row>
    <row r="16" spans="1:10" hidden="1" x14ac:dyDescent="0.3">
      <c r="A16" s="367" t="str">
        <f>"60 ans - 62 ans (nés entre "&amp;SURVEY_YEAR-62&amp;" et "&amp;SURVEY_YEAR-60&amp;" )"</f>
        <v>60 ans - 62 ans (nés entre 1961 et 1963 )</v>
      </c>
      <c r="B16" s="264"/>
      <c r="C16" s="248"/>
      <c r="D16" s="248"/>
      <c r="E16" s="248"/>
      <c r="F16" s="248"/>
      <c r="G16" s="248"/>
      <c r="H16" s="261"/>
      <c r="I16" s="46"/>
    </row>
    <row r="17" spans="1:9" hidden="1" x14ac:dyDescent="0.3">
      <c r="A17" s="367" t="str">
        <f>"63 ans - 64 ans (nés entre "&amp;SURVEY_YEAR-64&amp;" et "&amp;SURVEY_YEAR-63&amp;" )"</f>
        <v>63 ans - 64 ans (nés entre 1959 et 1960 )</v>
      </c>
      <c r="B17" s="264"/>
      <c r="C17" s="248"/>
      <c r="D17" s="248"/>
      <c r="E17" s="248"/>
      <c r="F17" s="248"/>
      <c r="G17" s="248"/>
      <c r="H17" s="261"/>
      <c r="I17" s="46"/>
    </row>
    <row r="18" spans="1:9" hidden="1" x14ac:dyDescent="0.3">
      <c r="A18" s="367" t="str">
        <f>"65 ans - 67 ans (nés entre "&amp;SURVEY_YEAR-67&amp;" et "&amp;SURVEY_YEAR-65&amp;" )"</f>
        <v>65 ans - 67 ans (nés entre 1956 et 1958 )</v>
      </c>
      <c r="B18" s="264"/>
      <c r="C18" s="248"/>
      <c r="D18" s="248"/>
      <c r="E18" s="248"/>
      <c r="F18" s="248"/>
      <c r="G18" s="248"/>
      <c r="H18" s="261"/>
      <c r="I18" s="46"/>
    </row>
    <row r="19" spans="1:9" hidden="1" x14ac:dyDescent="0.3">
      <c r="A19" s="16" t="str">
        <f>"&gt; 67 ans (nés avant "&amp;SURVEY_YEAR-67&amp;" )"</f>
        <v>&gt; 67 ans (nés avant 1956 )</v>
      </c>
      <c r="B19" s="264"/>
      <c r="C19" s="248"/>
      <c r="D19" s="248"/>
      <c r="E19" s="248"/>
      <c r="F19" s="248"/>
      <c r="G19" s="248"/>
      <c r="H19" s="265"/>
      <c r="I19" s="46"/>
    </row>
    <row r="20" spans="1:9" ht="25.5" hidden="1" customHeight="1" x14ac:dyDescent="0.3">
      <c r="A20" s="266" t="s">
        <v>407</v>
      </c>
      <c r="B20" s="265"/>
      <c r="C20" s="265"/>
      <c r="D20" s="265"/>
      <c r="E20" s="267"/>
      <c r="F20" s="265"/>
      <c r="G20" s="265"/>
      <c r="H20" s="265"/>
      <c r="I20" s="46"/>
    </row>
    <row r="21" spans="1:9" x14ac:dyDescent="0.3">
      <c r="A21" s="31"/>
      <c r="B21" s="31"/>
      <c r="C21" s="31"/>
      <c r="D21" s="31"/>
      <c r="E21" s="31"/>
      <c r="F21" s="31"/>
      <c r="G21" s="31"/>
      <c r="H21" s="31"/>
      <c r="I21" s="31"/>
    </row>
    <row r="22" spans="1:9" x14ac:dyDescent="0.3">
      <c r="B22" s="268"/>
      <c r="C22" s="268"/>
      <c r="D22" s="268"/>
      <c r="E22" s="268"/>
      <c r="F22" s="268"/>
      <c r="G22" s="268"/>
      <c r="H22" s="269"/>
      <c r="I22" s="269"/>
    </row>
    <row r="23" spans="1:9" x14ac:dyDescent="0.3">
      <c r="B23" s="268"/>
      <c r="C23" s="268"/>
      <c r="D23" s="268"/>
      <c r="E23" s="268"/>
      <c r="F23" s="268"/>
      <c r="G23" s="268"/>
      <c r="H23" s="269"/>
      <c r="I23" s="269"/>
    </row>
    <row r="24" spans="1:9" x14ac:dyDescent="0.3">
      <c r="B24" s="268"/>
      <c r="C24" s="268"/>
      <c r="D24" s="268"/>
      <c r="E24" s="268"/>
      <c r="F24" s="268"/>
      <c r="G24" s="268"/>
      <c r="H24" s="269"/>
      <c r="I24" s="269"/>
    </row>
    <row r="25" spans="1:9" x14ac:dyDescent="0.3">
      <c r="B25" s="268"/>
      <c r="C25" s="268"/>
      <c r="D25" s="268"/>
      <c r="E25" s="268"/>
      <c r="F25" s="268"/>
      <c r="G25" s="268"/>
      <c r="H25" s="269"/>
      <c r="I25" s="269"/>
    </row>
    <row r="26" spans="1:9" x14ac:dyDescent="0.3">
      <c r="B26" s="268"/>
      <c r="C26" s="268"/>
      <c r="D26" s="268"/>
      <c r="E26" s="268"/>
      <c r="F26" s="268"/>
      <c r="G26" s="268"/>
      <c r="H26" s="269"/>
      <c r="I26" s="269"/>
    </row>
    <row r="27" spans="1:9" x14ac:dyDescent="0.3">
      <c r="B27" s="268"/>
      <c r="C27" s="268"/>
      <c r="D27" s="268"/>
      <c r="E27" s="268"/>
      <c r="F27" s="268"/>
      <c r="G27" s="268"/>
      <c r="H27" s="269"/>
      <c r="I27" s="269"/>
    </row>
    <row r="28" spans="1:9" x14ac:dyDescent="0.3">
      <c r="B28" s="268"/>
      <c r="C28" s="268"/>
      <c r="D28" s="268"/>
      <c r="E28" s="268"/>
      <c r="F28" s="268"/>
      <c r="G28" s="268"/>
      <c r="H28" s="269"/>
      <c r="I28" s="269"/>
    </row>
    <row r="29" spans="1:9" x14ac:dyDescent="0.3">
      <c r="B29" s="268"/>
      <c r="C29" s="268"/>
      <c r="D29" s="268"/>
      <c r="E29" s="268"/>
      <c r="F29" s="268"/>
      <c r="G29" s="268"/>
      <c r="H29" s="269"/>
      <c r="I29" s="269"/>
    </row>
    <row r="30" spans="1:9" x14ac:dyDescent="0.3">
      <c r="B30" s="268"/>
      <c r="C30" s="268"/>
      <c r="D30" s="268"/>
      <c r="E30" s="268"/>
      <c r="F30" s="268"/>
      <c r="G30" s="268"/>
      <c r="H30" s="269"/>
      <c r="I30" s="269"/>
    </row>
    <row r="31" spans="1:9" x14ac:dyDescent="0.3">
      <c r="B31" s="268"/>
      <c r="C31" s="268"/>
      <c r="D31" s="268"/>
      <c r="E31" s="268"/>
      <c r="F31" s="268"/>
      <c r="G31" s="268"/>
      <c r="H31" s="269"/>
      <c r="I31" s="269"/>
    </row>
    <row r="32" spans="1:9" x14ac:dyDescent="0.3">
      <c r="B32" s="268"/>
      <c r="C32" s="268"/>
      <c r="D32" s="268"/>
      <c r="E32" s="268"/>
      <c r="F32" s="268"/>
      <c r="G32" s="268"/>
      <c r="H32" s="269"/>
      <c r="I32" s="269"/>
    </row>
    <row r="33" spans="2:9" x14ac:dyDescent="0.3">
      <c r="B33" s="268"/>
      <c r="C33" s="268"/>
      <c r="D33" s="268"/>
      <c r="E33" s="268"/>
      <c r="F33" s="268"/>
      <c r="G33" s="268"/>
      <c r="H33" s="269"/>
      <c r="I33" s="269"/>
    </row>
    <row r="34" spans="2:9" x14ac:dyDescent="0.3">
      <c r="B34" s="268"/>
      <c r="C34" s="268"/>
      <c r="D34" s="268"/>
      <c r="E34" s="268"/>
      <c r="F34" s="268"/>
      <c r="G34" s="268"/>
      <c r="H34" s="269"/>
      <c r="I34" s="269"/>
    </row>
    <row r="35" spans="2:9" x14ac:dyDescent="0.3">
      <c r="B35" s="268"/>
      <c r="C35" s="268"/>
      <c r="D35" s="268"/>
      <c r="E35" s="268"/>
      <c r="F35" s="268"/>
      <c r="G35" s="268"/>
      <c r="H35" s="269"/>
      <c r="I35" s="269"/>
    </row>
    <row r="36" spans="2:9" x14ac:dyDescent="0.3">
      <c r="B36" s="268"/>
      <c r="C36" s="268"/>
      <c r="D36" s="268"/>
      <c r="E36" s="268"/>
      <c r="F36" s="268"/>
      <c r="G36" s="268"/>
      <c r="H36" s="269"/>
      <c r="I36" s="269"/>
    </row>
    <row r="37" spans="2:9" x14ac:dyDescent="0.3">
      <c r="B37" s="268"/>
      <c r="C37" s="268"/>
      <c r="D37" s="268"/>
      <c r="E37" s="268"/>
      <c r="F37" s="268"/>
      <c r="G37" s="268"/>
      <c r="H37" s="269"/>
      <c r="I37" s="269"/>
    </row>
    <row r="38" spans="2:9" x14ac:dyDescent="0.3">
      <c r="B38" s="268"/>
      <c r="C38" s="268"/>
      <c r="D38" s="268"/>
      <c r="E38" s="268"/>
      <c r="F38" s="268"/>
      <c r="G38" s="268"/>
      <c r="H38" s="269"/>
      <c r="I38" s="269"/>
    </row>
    <row r="39" spans="2:9" x14ac:dyDescent="0.3">
      <c r="B39" s="268"/>
      <c r="C39" s="268"/>
      <c r="D39" s="268"/>
      <c r="E39" s="268"/>
      <c r="F39" s="268"/>
      <c r="G39" s="268"/>
      <c r="H39" s="269"/>
      <c r="I39" s="269"/>
    </row>
    <row r="40" spans="2:9" x14ac:dyDescent="0.3">
      <c r="B40" s="268"/>
      <c r="C40" s="268"/>
      <c r="D40" s="268"/>
      <c r="E40" s="268"/>
      <c r="F40" s="268"/>
      <c r="G40" s="268"/>
      <c r="H40" s="269"/>
      <c r="I40" s="269"/>
    </row>
    <row r="41" spans="2:9" x14ac:dyDescent="0.3">
      <c r="B41" s="268"/>
      <c r="C41" s="268"/>
      <c r="D41" s="268"/>
      <c r="E41" s="268"/>
      <c r="F41" s="268"/>
      <c r="G41" s="268"/>
      <c r="H41" s="269"/>
      <c r="I41" s="269"/>
    </row>
    <row r="42" spans="2:9" x14ac:dyDescent="0.3">
      <c r="B42" s="268"/>
      <c r="C42" s="268"/>
      <c r="D42" s="268"/>
      <c r="E42" s="268"/>
      <c r="F42" s="268"/>
      <c r="G42" s="268"/>
      <c r="H42" s="269"/>
      <c r="I42" s="269"/>
    </row>
    <row r="43" spans="2:9" x14ac:dyDescent="0.3">
      <c r="B43" s="268"/>
      <c r="C43" s="268"/>
      <c r="D43" s="268"/>
      <c r="E43" s="268"/>
      <c r="F43" s="268"/>
      <c r="G43" s="268"/>
      <c r="H43" s="269"/>
      <c r="I43" s="269"/>
    </row>
    <row r="44" spans="2:9" x14ac:dyDescent="0.3">
      <c r="B44" s="268"/>
      <c r="C44" s="268"/>
      <c r="D44" s="268"/>
      <c r="E44" s="268"/>
      <c r="F44" s="268"/>
      <c r="G44" s="268"/>
      <c r="H44" s="269"/>
      <c r="I44" s="269"/>
    </row>
    <row r="45" spans="2:9" x14ac:dyDescent="0.3">
      <c r="B45" s="268"/>
      <c r="C45" s="268"/>
      <c r="D45" s="268"/>
      <c r="E45" s="268"/>
      <c r="F45" s="268"/>
      <c r="G45" s="268"/>
      <c r="H45" s="269"/>
      <c r="I45" s="269"/>
    </row>
    <row r="46" spans="2:9" x14ac:dyDescent="0.3">
      <c r="B46" s="268"/>
      <c r="C46" s="268"/>
      <c r="D46" s="268"/>
      <c r="E46" s="268"/>
      <c r="F46" s="268"/>
      <c r="G46" s="268"/>
      <c r="H46" s="269"/>
      <c r="I46" s="269"/>
    </row>
    <row r="47" spans="2:9" x14ac:dyDescent="0.3">
      <c r="B47" s="268"/>
      <c r="C47" s="268"/>
      <c r="D47" s="268"/>
      <c r="E47" s="268"/>
      <c r="F47" s="268"/>
      <c r="G47" s="268"/>
      <c r="H47" s="269"/>
      <c r="I47" s="269"/>
    </row>
    <row r="48" spans="2:9" x14ac:dyDescent="0.3">
      <c r="B48" s="268"/>
      <c r="C48" s="268"/>
      <c r="D48" s="268"/>
      <c r="E48" s="268"/>
      <c r="F48" s="268"/>
      <c r="G48" s="268"/>
      <c r="H48" s="269"/>
      <c r="I48" s="269"/>
    </row>
    <row r="49" spans="2:9" x14ac:dyDescent="0.3">
      <c r="B49" s="268"/>
      <c r="C49" s="268"/>
      <c r="D49" s="268"/>
      <c r="E49" s="268"/>
      <c r="F49" s="268"/>
      <c r="G49" s="268"/>
      <c r="H49" s="269"/>
      <c r="I49" s="269"/>
    </row>
    <row r="50" spans="2:9" x14ac:dyDescent="0.3">
      <c r="B50" s="268"/>
      <c r="C50" s="268"/>
      <c r="D50" s="268"/>
      <c r="E50" s="268"/>
      <c r="F50" s="268"/>
      <c r="G50" s="268"/>
      <c r="H50" s="269"/>
      <c r="I50" s="269"/>
    </row>
    <row r="51" spans="2:9" x14ac:dyDescent="0.3">
      <c r="B51" s="268"/>
      <c r="C51" s="268"/>
      <c r="D51" s="268"/>
      <c r="E51" s="268"/>
      <c r="F51" s="268"/>
      <c r="G51" s="268"/>
      <c r="H51" s="269"/>
      <c r="I51" s="269"/>
    </row>
    <row r="52" spans="2:9" x14ac:dyDescent="0.3">
      <c r="B52" s="268"/>
      <c r="C52" s="268"/>
      <c r="D52" s="268"/>
      <c r="E52" s="268"/>
      <c r="F52" s="268"/>
      <c r="G52" s="268"/>
      <c r="H52" s="269"/>
      <c r="I52" s="269"/>
    </row>
    <row r="53" spans="2:9" x14ac:dyDescent="0.3">
      <c r="B53" s="268"/>
      <c r="C53" s="268"/>
      <c r="D53" s="268"/>
      <c r="E53" s="268"/>
      <c r="F53" s="268"/>
      <c r="G53" s="268"/>
      <c r="H53" s="269"/>
      <c r="I53" s="269"/>
    </row>
    <row r="54" spans="2:9" x14ac:dyDescent="0.3">
      <c r="B54" s="268"/>
      <c r="C54" s="268"/>
      <c r="D54" s="268"/>
      <c r="E54" s="268"/>
      <c r="F54" s="268"/>
      <c r="G54" s="268"/>
      <c r="H54" s="269"/>
      <c r="I54" s="269"/>
    </row>
    <row r="55" spans="2:9" x14ac:dyDescent="0.3">
      <c r="B55" s="268"/>
      <c r="C55" s="268"/>
      <c r="D55" s="268"/>
      <c r="E55" s="268"/>
      <c r="F55" s="268"/>
      <c r="G55" s="268"/>
      <c r="H55" s="269"/>
      <c r="I55" s="269"/>
    </row>
    <row r="56" spans="2:9" x14ac:dyDescent="0.3">
      <c r="B56" s="268"/>
      <c r="C56" s="268"/>
      <c r="D56" s="268"/>
      <c r="E56" s="268"/>
      <c r="F56" s="268"/>
      <c r="G56" s="268"/>
      <c r="H56" s="269"/>
      <c r="I56" s="269"/>
    </row>
    <row r="57" spans="2:9" x14ac:dyDescent="0.3">
      <c r="B57" s="268"/>
      <c r="C57" s="268"/>
      <c r="D57" s="268"/>
      <c r="E57" s="268"/>
      <c r="F57" s="268"/>
      <c r="G57" s="268"/>
      <c r="H57" s="269"/>
      <c r="I57" s="269"/>
    </row>
    <row r="58" spans="2:9" x14ac:dyDescent="0.3">
      <c r="B58" s="268"/>
      <c r="C58" s="268"/>
      <c r="D58" s="268"/>
      <c r="E58" s="268"/>
      <c r="F58" s="268"/>
      <c r="G58" s="268"/>
      <c r="H58" s="269"/>
      <c r="I58" s="269"/>
    </row>
    <row r="59" spans="2:9" x14ac:dyDescent="0.3">
      <c r="B59" s="268"/>
      <c r="C59" s="268"/>
      <c r="D59" s="268"/>
      <c r="E59" s="268"/>
      <c r="F59" s="268"/>
      <c r="G59" s="268"/>
      <c r="H59" s="269"/>
      <c r="I59" s="269"/>
    </row>
    <row r="60" spans="2:9" x14ac:dyDescent="0.3">
      <c r="B60" s="271"/>
      <c r="C60" s="271"/>
      <c r="D60" s="271"/>
      <c r="E60" s="271"/>
      <c r="F60" s="271"/>
      <c r="G60" s="271"/>
      <c r="H60" s="272"/>
      <c r="I60" s="272"/>
    </row>
    <row r="61" spans="2:9" x14ac:dyDescent="0.3">
      <c r="B61" s="271"/>
      <c r="C61" s="271"/>
      <c r="D61" s="271"/>
      <c r="E61" s="271"/>
      <c r="F61" s="271"/>
      <c r="G61" s="271"/>
      <c r="H61" s="272"/>
      <c r="I61" s="272"/>
    </row>
    <row r="62" spans="2:9" x14ac:dyDescent="0.3">
      <c r="B62" s="271"/>
      <c r="C62" s="271"/>
      <c r="D62" s="271"/>
      <c r="E62" s="271"/>
      <c r="F62" s="271"/>
      <c r="G62" s="271"/>
      <c r="H62" s="272"/>
      <c r="I62" s="272"/>
    </row>
    <row r="63" spans="2:9" x14ac:dyDescent="0.3">
      <c r="B63" s="271"/>
      <c r="C63" s="271"/>
      <c r="D63" s="271"/>
      <c r="E63" s="271"/>
      <c r="F63" s="271"/>
      <c r="G63" s="271"/>
      <c r="H63" s="272"/>
      <c r="I63" s="272"/>
    </row>
    <row r="64" spans="2:9" x14ac:dyDescent="0.3">
      <c r="B64" s="271"/>
      <c r="C64" s="271"/>
      <c r="D64" s="271"/>
      <c r="E64" s="271"/>
      <c r="F64" s="271"/>
      <c r="G64" s="271"/>
      <c r="H64" s="272"/>
      <c r="I64" s="272"/>
    </row>
    <row r="65" spans="2:9" x14ac:dyDescent="0.3">
      <c r="B65" s="271"/>
      <c r="C65" s="271"/>
      <c r="D65" s="271"/>
      <c r="E65" s="271"/>
      <c r="F65" s="271"/>
      <c r="G65" s="271"/>
      <c r="H65" s="272"/>
      <c r="I65" s="272"/>
    </row>
    <row r="66" spans="2:9" x14ac:dyDescent="0.3">
      <c r="B66" s="271"/>
      <c r="C66" s="271"/>
      <c r="D66" s="271"/>
      <c r="E66" s="271"/>
      <c r="F66" s="271"/>
      <c r="G66" s="271"/>
      <c r="H66" s="272"/>
      <c r="I66" s="272"/>
    </row>
    <row r="67" spans="2:9" x14ac:dyDescent="0.3">
      <c r="B67" s="271"/>
      <c r="C67" s="271"/>
      <c r="D67" s="271"/>
      <c r="E67" s="271"/>
      <c r="F67" s="271"/>
      <c r="G67" s="271"/>
      <c r="H67" s="272"/>
      <c r="I67" s="272"/>
    </row>
    <row r="68" spans="2:9" x14ac:dyDescent="0.3">
      <c r="B68" s="271"/>
      <c r="C68" s="271"/>
      <c r="D68" s="271"/>
      <c r="E68" s="271"/>
      <c r="F68" s="271"/>
      <c r="G68" s="271"/>
      <c r="H68" s="272"/>
      <c r="I68" s="272"/>
    </row>
    <row r="69" spans="2:9" x14ac:dyDescent="0.3">
      <c r="B69" s="271"/>
      <c r="C69" s="271"/>
      <c r="D69" s="271"/>
      <c r="E69" s="271"/>
      <c r="F69" s="271"/>
      <c r="G69" s="271"/>
      <c r="H69" s="272"/>
      <c r="I69" s="272"/>
    </row>
  </sheetData>
  <sheetProtection formatCells="0" formatColumns="0" formatRows="0" insertColumns="0" insertRows="0" insertHyperlinks="0" deleteColumns="0" deleteRows="0" sort="0" autoFilter="0" pivotTables="0"/>
  <mergeCells count="3">
    <mergeCell ref="A2:I2"/>
    <mergeCell ref="A3:C3"/>
    <mergeCell ref="A4:C4"/>
  </mergeCells>
  <conditionalFormatting sqref="B6:G6">
    <cfRule type="cellIs" dxfId="11" priority="1" operator="equal">
      <formula>""</formula>
    </cfRule>
  </conditionalFormatting>
  <conditionalFormatting sqref="A6">
    <cfRule type="cellIs" dxfId="10" priority="2" operator="equal">
      <formula>""</formula>
    </cfRule>
  </conditionalFormatting>
  <printOptions horizontalCentered="1"/>
  <pageMargins left="0.23622047244093999" right="0.59055118110236005" top="0.39370078740157" bottom="0.78740157480314998" header="0.39370078740157" footer="0.55118110236219997"/>
  <pageSetup paperSize="9" scale="23" orientation="portrait"/>
  <headerFooter alignWithMargins="0">
    <oddFooter>&amp;L&amp;8&amp;A&amp;R&amp;8R&amp;&amp;D 2022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2"/>
  <sheetViews>
    <sheetView showGridLines="0" zoomScale="70" zoomScaleNormal="70" workbookViewId="0">
      <selection activeCell="B6" sqref="B6"/>
    </sheetView>
  </sheetViews>
  <sheetFormatPr baseColWidth="10" defaultColWidth="8.88671875" defaultRowHeight="14.4" x14ac:dyDescent="0.3"/>
  <cols>
    <col min="1" max="1" width="67.88671875" customWidth="1"/>
    <col min="2" max="2" width="29.88671875" style="4" customWidth="1"/>
    <col min="3" max="3" width="5.5546875" customWidth="1"/>
    <col min="4" max="4" width="11.5546875" customWidth="1"/>
    <col min="5" max="6" width="3.44140625" customWidth="1"/>
    <col min="7" max="7" width="4.6640625" customWidth="1"/>
    <col min="8" max="9" width="3.44140625" customWidth="1"/>
    <col min="10" max="10" width="3.88671875" style="337" customWidth="1"/>
  </cols>
  <sheetData>
    <row r="1" spans="1:7" x14ac:dyDescent="0.3">
      <c r="A1" s="1"/>
      <c r="B1" s="2"/>
    </row>
    <row r="2" spans="1:7" ht="21" customHeight="1" x14ac:dyDescent="0.3">
      <c r="A2" s="338" t="s">
        <v>32</v>
      </c>
      <c r="B2" s="339"/>
    </row>
    <row r="3" spans="1:7" ht="13.5" customHeight="1" x14ac:dyDescent="0.3">
      <c r="A3" s="340"/>
    </row>
    <row r="4" spans="1:7" ht="13.5" customHeight="1" x14ac:dyDescent="0.3">
      <c r="A4" s="342" t="s">
        <v>33</v>
      </c>
      <c r="B4" s="341">
        <v>2023</v>
      </c>
    </row>
    <row r="5" spans="1:7" ht="39" customHeight="1" x14ac:dyDescent="0.3">
      <c r="A5" s="342" t="s">
        <v>34</v>
      </c>
      <c r="B5" s="362" t="s">
        <v>495</v>
      </c>
    </row>
    <row r="6" spans="1:7" ht="13.5" customHeight="1" x14ac:dyDescent="0.3">
      <c r="A6" s="342" t="s">
        <v>35</v>
      </c>
      <c r="B6" s="343"/>
    </row>
    <row r="7" spans="1:7" ht="13.5" customHeight="1" x14ac:dyDescent="0.3">
      <c r="A7" s="342"/>
      <c r="B7" s="344"/>
    </row>
    <row r="8" spans="1:7" ht="50.25" customHeight="1" x14ac:dyDescent="0.3">
      <c r="A8" s="342" t="s">
        <v>36</v>
      </c>
      <c r="B8" s="343"/>
    </row>
    <row r="9" spans="1:7" x14ac:dyDescent="0.3">
      <c r="A9" s="342"/>
      <c r="B9" s="345"/>
    </row>
    <row r="10" spans="1:7" ht="22.5" customHeight="1" x14ac:dyDescent="0.3">
      <c r="A10" s="342" t="s">
        <v>37</v>
      </c>
      <c r="B10" s="346"/>
    </row>
    <row r="11" spans="1:7" x14ac:dyDescent="0.3">
      <c r="A11" s="347"/>
      <c r="B11" s="348"/>
    </row>
    <row r="12" spans="1:7" x14ac:dyDescent="0.3">
      <c r="A12" s="3" t="s">
        <v>38</v>
      </c>
      <c r="B12" s="346"/>
    </row>
    <row r="13" spans="1:7" x14ac:dyDescent="0.3">
      <c r="A13" s="348" t="s">
        <v>39</v>
      </c>
      <c r="B13" s="346"/>
      <c r="D13" s="25"/>
      <c r="G13" s="25"/>
    </row>
    <row r="14" spans="1:7" x14ac:dyDescent="0.3">
      <c r="A14" s="348" t="s">
        <v>40</v>
      </c>
      <c r="B14" s="346"/>
      <c r="G14" s="25"/>
    </row>
    <row r="15" spans="1:7" x14ac:dyDescent="0.3">
      <c r="A15" s="348" t="s">
        <v>41</v>
      </c>
      <c r="B15" s="346"/>
      <c r="G15" s="25"/>
    </row>
    <row r="16" spans="1:7" x14ac:dyDescent="0.3">
      <c r="A16" s="347"/>
      <c r="B16" s="348"/>
      <c r="G16" s="25"/>
    </row>
    <row r="17" spans="1:9" hidden="1" x14ac:dyDescent="0.3">
      <c r="A17" s="349" t="s">
        <v>42</v>
      </c>
      <c r="B17" s="375"/>
      <c r="G17" s="25"/>
    </row>
    <row r="18" spans="1:9" x14ac:dyDescent="0.3">
      <c r="A18" s="4"/>
      <c r="B18" s="351"/>
      <c r="G18" s="25"/>
    </row>
    <row r="19" spans="1:9" ht="50.25" customHeight="1" x14ac:dyDescent="0.3">
      <c r="A19" s="349" t="s">
        <v>43</v>
      </c>
      <c r="B19" s="350"/>
      <c r="G19" s="25"/>
    </row>
    <row r="20" spans="1:9" x14ac:dyDescent="0.3">
      <c r="G20" s="25"/>
    </row>
    <row r="21" spans="1:9" ht="37.5" customHeight="1" x14ac:dyDescent="0.3">
      <c r="A21" s="349" t="str">
        <f>"Effectif total rémunéré en PP au 31/12/" &amp; SURVEY_YEAR</f>
        <v>Effectif total rémunéré en PP au 31/12/2023</v>
      </c>
      <c r="B21" s="350">
        <v>0</v>
      </c>
      <c r="G21" s="25"/>
    </row>
    <row r="22" spans="1:9" x14ac:dyDescent="0.3">
      <c r="A22" s="352"/>
      <c r="B22" s="353"/>
      <c r="G22" s="25"/>
    </row>
    <row r="23" spans="1:9" ht="36.75" customHeight="1" x14ac:dyDescent="0.3">
      <c r="A23" s="349" t="str">
        <f>"Budget total HT de l’organisme en " &amp; SURVEY_YEAR &amp; " en milliers €"</f>
        <v>Budget total HT de l’organisme en 2023 en milliers €</v>
      </c>
      <c r="B23" s="350">
        <v>0</v>
      </c>
      <c r="G23" s="25"/>
    </row>
    <row r="24" spans="1:9" x14ac:dyDescent="0.3">
      <c r="A24" s="352"/>
      <c r="G24" s="25"/>
    </row>
    <row r="25" spans="1:9" ht="41.25" customHeight="1" x14ac:dyDescent="0.3">
      <c r="A25" s="354" t="s">
        <v>44</v>
      </c>
      <c r="B25" s="350"/>
      <c r="G25" s="25"/>
    </row>
    <row r="26" spans="1:9" x14ac:dyDescent="0.3">
      <c r="A26" s="354"/>
      <c r="B26" s="6"/>
    </row>
    <row r="27" spans="1:9" ht="20.25" customHeight="1" x14ac:dyDescent="0.3"/>
    <row r="28" spans="1:9" ht="19.5" hidden="1" customHeight="1" x14ac:dyDescent="0.35">
      <c r="A28" s="355" t="s">
        <v>45</v>
      </c>
      <c r="B28" s="356"/>
      <c r="C28" s="356"/>
    </row>
    <row r="29" spans="1:9" ht="101.25" hidden="1" customHeight="1" x14ac:dyDescent="0.3">
      <c r="A29" s="436" t="s">
        <v>46</v>
      </c>
      <c r="B29" s="436"/>
      <c r="C29" s="436"/>
      <c r="D29" s="436"/>
      <c r="E29" s="357"/>
      <c r="F29" s="357"/>
      <c r="G29" s="357"/>
      <c r="H29" s="357"/>
      <c r="I29" s="357"/>
    </row>
    <row r="30" spans="1:9" ht="24" hidden="1" customHeight="1" x14ac:dyDescent="0.3">
      <c r="A30" s="3" t="str">
        <f>"Votre organisme a-t-il exécuté des travaux de R&amp;D en " &amp; SURVEY_YEAR &amp; " ?"</f>
        <v>Votre organisme a-t-il exécuté des travaux de R&amp;D en 2023 ?</v>
      </c>
      <c r="B30" s="358" t="s">
        <v>47</v>
      </c>
      <c r="D30" s="363" t="s">
        <v>48</v>
      </c>
      <c r="E30" s="359"/>
      <c r="F30" s="359"/>
      <c r="G30" s="359"/>
      <c r="H30" s="359"/>
      <c r="I30" s="359"/>
    </row>
    <row r="31" spans="1:9" x14ac:dyDescent="0.3">
      <c r="G31" s="359"/>
      <c r="H31" s="359"/>
      <c r="I31" s="359"/>
    </row>
    <row r="32" spans="1:9" hidden="1" x14ac:dyDescent="0.3">
      <c r="A32" t="s">
        <v>49</v>
      </c>
    </row>
    <row r="33" spans="1:9" ht="27" customHeight="1" x14ac:dyDescent="0.3"/>
    <row r="34" spans="1:9" ht="30" hidden="1" customHeight="1" x14ac:dyDescent="0.3">
      <c r="A34" s="360" t="str">
        <f>"Votre organisme a-t-il exécuté des travaux de R&amp;D au cours des trois années précédentes (de " &amp; SURVEY_YEAR-3 &amp; " à " &amp; SURVEY_YEAR-1 &amp; ") ?"</f>
        <v>Votre organisme a-t-il exécuté des travaux de R&amp;D au cours des trois années précédentes (de 2020 à 2022) ?</v>
      </c>
      <c r="B34" s="358" t="s">
        <v>47</v>
      </c>
      <c r="D34" s="363" t="s">
        <v>50</v>
      </c>
      <c r="E34" s="361"/>
      <c r="F34" s="361"/>
      <c r="G34" s="361"/>
      <c r="H34" s="361"/>
      <c r="I34" s="361"/>
    </row>
    <row r="35" spans="1:9" ht="32.25" customHeight="1" x14ac:dyDescent="0.3"/>
    <row r="36" spans="1:9" ht="31.5" hidden="1" customHeight="1" x14ac:dyDescent="0.3">
      <c r="A36" s="360" t="str">
        <f>"Votre organisme est-il susceptible d’exécuter des travaux de R&amp;D à l’avenir (i.e. à partir de " &amp; SURVEY_YEAR+1 &amp; ") ?"</f>
        <v>Votre organisme est-il susceptible d’exécuter des travaux de R&amp;D à l’avenir (i.e. à partir de 2024) ?</v>
      </c>
      <c r="B36" s="358" t="s">
        <v>47</v>
      </c>
      <c r="D36" s="363" t="s">
        <v>51</v>
      </c>
      <c r="E36" s="361"/>
      <c r="F36" s="361"/>
      <c r="G36" s="361"/>
      <c r="H36" s="361"/>
      <c r="I36" s="361"/>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1">
    <mergeCell ref="A29:D29"/>
  </mergeCells>
  <dataValidations count="3">
    <dataValidation type="list" allowBlank="1" showInputMessage="1" showErrorMessage="1" sqref="B36">
      <formula1>"Oui,Non"</formula1>
    </dataValidation>
    <dataValidation type="list" allowBlank="1" showInputMessage="1" showErrorMessage="1" sqref="B30">
      <formula1>"Oui,Non"</formula1>
    </dataValidation>
    <dataValidation type="list" allowBlank="1" showInputMessage="1" showErrorMessage="1" sqref="B34">
      <formula1>"Oui,Non"</formula1>
    </dataValidation>
  </dataValidations>
  <printOptions horizontalCentered="1"/>
  <pageMargins left="0.23622047244093999" right="0.59055118110236005" top="0.39370078740157" bottom="0.78740157480314998" header="0.39370078740157" footer="0.55118110236219997"/>
  <pageSetup paperSize="9" scale="33" orientation="portrait" r:id="rId1"/>
  <headerFooter alignWithMargins="0">
    <oddFooter>&amp;L&amp;A&amp;RR&amp;&amp;D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8" r:id="rId4" name="GenerateButton">
              <controlPr defaultSize="0" print="0" autoFill="0" autoPict="0" macro="[0]!GenerateTemplateButton">
                <anchor moveWithCells="1">
                  <from>
                    <xdr:col>0</xdr:col>
                    <xdr:colOff>3192780</xdr:colOff>
                    <xdr:row>3</xdr:row>
                    <xdr:rowOff>137160</xdr:rowOff>
                  </from>
                  <to>
                    <xdr:col>0</xdr:col>
                    <xdr:colOff>4488180</xdr:colOff>
                    <xdr:row>4</xdr:row>
                    <xdr:rowOff>205740</xdr:rowOff>
                  </to>
                </anchor>
              </controlPr>
            </control>
          </mc:Choice>
        </mc:AlternateContent>
        <mc:AlternateContent xmlns:mc="http://schemas.openxmlformats.org/markup-compatibility/2006">
          <mc:Choice Requires="x14">
            <control shapeId="47110" r:id="rId5" name="GenerateAllButton">
              <controlPr defaultSize="0" print="0" autoFill="0" autoPict="0" macro="[0]!GenerateAllTemplateButton">
                <anchor moveWithCells="1">
                  <from>
                    <xdr:col>0</xdr:col>
                    <xdr:colOff>3192780</xdr:colOff>
                    <xdr:row>6</xdr:row>
                    <xdr:rowOff>137160</xdr:rowOff>
                  </from>
                  <to>
                    <xdr:col>0</xdr:col>
                    <xdr:colOff>4488180</xdr:colOff>
                    <xdr:row>7</xdr:row>
                    <xdr:rowOff>449580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9.33203125" style="25" customWidth="1"/>
    <col min="2" max="8" width="16.44140625" style="25" customWidth="1"/>
    <col min="9" max="9" width="12.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73"/>
      <c r="J1" s="8"/>
    </row>
    <row r="2" spans="1:10" ht="15.75" customHeight="1" x14ac:dyDescent="0.3">
      <c r="A2" s="492" t="str">
        <f>"Répartition des personnels titulaires par tranche d'âge et par sexe en personne physique (PP) au 31/12/" &amp; SURVEY_YEAR &amp; " "</f>
        <v xml:space="preserve">Répartition des personnels titulaires par tranche d'âge et par sexe en personne physique (PP) au 31/12/2023 </v>
      </c>
      <c r="B2" s="493"/>
      <c r="C2" s="493"/>
      <c r="D2" s="493"/>
      <c r="E2" s="493"/>
      <c r="F2" s="493"/>
      <c r="G2" s="493"/>
      <c r="H2" s="493"/>
      <c r="I2" s="493"/>
    </row>
    <row r="3" spans="1:10" s="7" customFormat="1" ht="13.2" x14ac:dyDescent="0.25"/>
    <row r="4" spans="1:10" s="7" customFormat="1" ht="13.2" x14ac:dyDescent="0.25"/>
    <row r="5" spans="1:10" s="7" customFormat="1" ht="13.2" x14ac:dyDescent="0.25"/>
    <row r="6" spans="1:10" ht="63.75" customHeight="1" x14ac:dyDescent="0.3">
      <c r="A6" s="214" t="s">
        <v>357</v>
      </c>
      <c r="B6" s="214" t="s">
        <v>358</v>
      </c>
      <c r="C6" s="214" t="s">
        <v>359</v>
      </c>
      <c r="D6" s="214" t="s">
        <v>360</v>
      </c>
      <c r="E6" s="373" t="s">
        <v>361</v>
      </c>
      <c r="F6" s="214" t="s">
        <v>362</v>
      </c>
      <c r="G6" s="214" t="s">
        <v>363</v>
      </c>
      <c r="H6" s="227" t="s">
        <v>364</v>
      </c>
      <c r="I6" s="270"/>
    </row>
    <row r="7" spans="1:10" ht="25.5" hidden="1" customHeight="1" x14ac:dyDescent="0.3">
      <c r="A7" s="266" t="s">
        <v>408</v>
      </c>
      <c r="B7" s="265"/>
      <c r="C7" s="265"/>
      <c r="D7" s="265"/>
      <c r="E7" s="265"/>
      <c r="F7" s="265"/>
      <c r="G7" s="265"/>
      <c r="H7" s="265"/>
      <c r="I7" s="270"/>
    </row>
    <row r="8" spans="1:10" x14ac:dyDescent="0.3">
      <c r="A8" s="31"/>
      <c r="B8" s="31"/>
      <c r="C8" s="31"/>
      <c r="D8" s="31"/>
      <c r="E8" s="31"/>
      <c r="F8" s="31"/>
      <c r="G8" s="31"/>
      <c r="H8" s="31"/>
      <c r="I8" s="270"/>
    </row>
    <row r="9" spans="1:10" x14ac:dyDescent="0.3">
      <c r="A9" s="10"/>
      <c r="B9" s="10"/>
      <c r="C9" s="10"/>
      <c r="D9" s="10"/>
      <c r="E9" s="10"/>
      <c r="F9" s="10"/>
      <c r="G9" s="10"/>
      <c r="H9" s="10"/>
      <c r="I9" s="10"/>
      <c r="J9" s="10"/>
    </row>
    <row r="11" spans="1:10" x14ac:dyDescent="0.3">
      <c r="B11" s="268"/>
      <c r="C11" s="268"/>
      <c r="D11" s="268"/>
      <c r="E11" s="268"/>
      <c r="F11" s="268"/>
      <c r="G11" s="268"/>
      <c r="H11" s="269"/>
      <c r="I11" s="269"/>
    </row>
    <row r="12" spans="1:10" x14ac:dyDescent="0.3">
      <c r="B12" s="268"/>
      <c r="C12" s="268"/>
      <c r="D12" s="268"/>
      <c r="E12" s="268"/>
      <c r="F12" s="268"/>
      <c r="G12" s="268"/>
      <c r="H12" s="269"/>
      <c r="I12" s="269"/>
    </row>
    <row r="13" spans="1:10" x14ac:dyDescent="0.3">
      <c r="B13" s="268"/>
      <c r="C13" s="268"/>
      <c r="D13" s="268"/>
      <c r="E13" s="268"/>
      <c r="F13" s="268"/>
      <c r="G13" s="268"/>
      <c r="H13" s="269"/>
      <c r="I13" s="269"/>
    </row>
    <row r="14" spans="1:10" x14ac:dyDescent="0.3">
      <c r="B14" s="268"/>
      <c r="C14" s="268"/>
      <c r="D14" s="268"/>
      <c r="E14" s="268"/>
      <c r="F14" s="268"/>
      <c r="G14" s="268"/>
      <c r="H14" s="269"/>
      <c r="I14" s="269"/>
    </row>
    <row r="15" spans="1:10" x14ac:dyDescent="0.3">
      <c r="B15" s="268"/>
      <c r="C15" s="268"/>
      <c r="D15" s="268"/>
      <c r="E15" s="268"/>
      <c r="F15" s="268"/>
      <c r="G15" s="268"/>
      <c r="H15" s="269"/>
      <c r="I15" s="269"/>
    </row>
    <row r="16" spans="1:10" x14ac:dyDescent="0.3">
      <c r="B16" s="268"/>
      <c r="C16" s="268"/>
      <c r="D16" s="268"/>
      <c r="E16" s="268"/>
      <c r="F16" s="268"/>
      <c r="G16" s="268"/>
      <c r="H16" s="269"/>
      <c r="I16" s="269"/>
    </row>
    <row r="17" spans="2:9" x14ac:dyDescent="0.3">
      <c r="B17" s="268"/>
      <c r="C17" s="268"/>
      <c r="D17" s="268"/>
      <c r="E17" s="268"/>
      <c r="F17" s="268"/>
      <c r="G17" s="268"/>
      <c r="H17" s="269"/>
      <c r="I17" s="269"/>
    </row>
    <row r="18" spans="2:9" x14ac:dyDescent="0.3">
      <c r="B18" s="268"/>
      <c r="C18" s="268"/>
      <c r="D18" s="268"/>
      <c r="E18" s="268"/>
      <c r="F18" s="268"/>
      <c r="G18" s="268"/>
      <c r="H18" s="269"/>
      <c r="I18" s="269"/>
    </row>
    <row r="19" spans="2:9" x14ac:dyDescent="0.3">
      <c r="B19" s="268"/>
      <c r="C19" s="268"/>
      <c r="D19" s="268"/>
      <c r="E19" s="268"/>
      <c r="F19" s="268"/>
      <c r="G19" s="268"/>
      <c r="H19" s="269"/>
      <c r="I19" s="269"/>
    </row>
    <row r="20" spans="2:9" x14ac:dyDescent="0.3">
      <c r="B20" s="268"/>
      <c r="C20" s="268"/>
      <c r="D20" s="268"/>
      <c r="E20" s="268"/>
      <c r="F20" s="268"/>
      <c r="G20" s="268"/>
      <c r="H20" s="269"/>
      <c r="I20" s="269"/>
    </row>
    <row r="21" spans="2:9" x14ac:dyDescent="0.3">
      <c r="B21" s="268"/>
      <c r="C21" s="268"/>
      <c r="D21" s="268"/>
      <c r="E21" s="268"/>
      <c r="F21" s="268"/>
      <c r="G21" s="268"/>
      <c r="H21" s="269"/>
      <c r="I21" s="269"/>
    </row>
    <row r="22" spans="2:9" x14ac:dyDescent="0.3">
      <c r="B22" s="268"/>
      <c r="C22" s="268"/>
      <c r="D22" s="268"/>
      <c r="E22" s="268"/>
      <c r="F22" s="268"/>
      <c r="G22" s="268"/>
      <c r="H22" s="269"/>
      <c r="I22" s="269"/>
    </row>
    <row r="23" spans="2:9" x14ac:dyDescent="0.3">
      <c r="B23" s="268"/>
      <c r="C23" s="268"/>
      <c r="D23" s="268"/>
      <c r="E23" s="268"/>
      <c r="F23" s="268"/>
      <c r="G23" s="268"/>
      <c r="H23" s="269"/>
      <c r="I23" s="269"/>
    </row>
    <row r="24" spans="2:9" x14ac:dyDescent="0.3">
      <c r="B24" s="268"/>
      <c r="C24" s="268"/>
      <c r="D24" s="268"/>
      <c r="E24" s="268"/>
      <c r="F24" s="268"/>
      <c r="G24" s="268"/>
      <c r="H24" s="269"/>
      <c r="I24" s="269"/>
    </row>
    <row r="25" spans="2:9" x14ac:dyDescent="0.3">
      <c r="B25" s="268"/>
      <c r="C25" s="268"/>
      <c r="D25" s="268"/>
      <c r="E25" s="268"/>
      <c r="F25" s="268"/>
      <c r="G25" s="268"/>
      <c r="H25" s="269"/>
      <c r="I25" s="269"/>
    </row>
    <row r="26" spans="2:9" x14ac:dyDescent="0.3">
      <c r="B26" s="268"/>
      <c r="C26" s="268"/>
      <c r="D26" s="268"/>
      <c r="E26" s="268"/>
      <c r="F26" s="268"/>
      <c r="G26" s="268"/>
      <c r="H26" s="269"/>
      <c r="I26" s="269"/>
    </row>
    <row r="27" spans="2:9" x14ac:dyDescent="0.3">
      <c r="B27" s="268"/>
      <c r="C27" s="268"/>
      <c r="D27" s="268"/>
      <c r="E27" s="268"/>
      <c r="F27" s="268"/>
      <c r="G27" s="268"/>
      <c r="H27" s="269"/>
      <c r="I27" s="269"/>
    </row>
    <row r="28" spans="2:9" x14ac:dyDescent="0.3">
      <c r="B28" s="268"/>
      <c r="C28" s="268"/>
      <c r="D28" s="268"/>
      <c r="E28" s="268"/>
      <c r="F28" s="268"/>
      <c r="G28" s="268"/>
      <c r="H28" s="269"/>
      <c r="I28" s="269"/>
    </row>
    <row r="29" spans="2:9" x14ac:dyDescent="0.3">
      <c r="B29" s="268"/>
      <c r="C29" s="268"/>
      <c r="D29" s="268"/>
      <c r="E29" s="268"/>
      <c r="F29" s="268"/>
      <c r="G29" s="268"/>
      <c r="H29" s="269"/>
      <c r="I29" s="269"/>
    </row>
    <row r="30" spans="2:9" x14ac:dyDescent="0.3">
      <c r="B30" s="268"/>
      <c r="C30" s="268"/>
      <c r="D30" s="268"/>
      <c r="E30" s="268"/>
      <c r="F30" s="268"/>
      <c r="G30" s="268"/>
      <c r="H30" s="269"/>
      <c r="I30" s="269"/>
    </row>
    <row r="31" spans="2:9" x14ac:dyDescent="0.3">
      <c r="B31" s="268"/>
      <c r="C31" s="268"/>
      <c r="D31" s="268"/>
      <c r="E31" s="268"/>
      <c r="F31" s="268"/>
      <c r="G31" s="268"/>
      <c r="H31" s="269"/>
      <c r="I31" s="269"/>
    </row>
    <row r="32" spans="2:9" x14ac:dyDescent="0.3">
      <c r="B32" s="268"/>
      <c r="C32" s="268"/>
      <c r="D32" s="268"/>
      <c r="E32" s="268"/>
      <c r="F32" s="268"/>
      <c r="G32" s="268"/>
      <c r="H32" s="269"/>
      <c r="I32" s="269"/>
    </row>
    <row r="33" spans="2:9" x14ac:dyDescent="0.3">
      <c r="B33" s="268"/>
      <c r="C33" s="268"/>
      <c r="D33" s="268"/>
      <c r="E33" s="268"/>
      <c r="F33" s="268"/>
      <c r="G33" s="268"/>
      <c r="H33" s="269"/>
      <c r="I33" s="269"/>
    </row>
    <row r="34" spans="2:9" x14ac:dyDescent="0.3">
      <c r="B34" s="268"/>
      <c r="C34" s="268"/>
      <c r="D34" s="268"/>
      <c r="E34" s="268"/>
      <c r="F34" s="268"/>
      <c r="G34" s="268"/>
      <c r="H34" s="269"/>
      <c r="I34" s="269"/>
    </row>
    <row r="35" spans="2:9" x14ac:dyDescent="0.3">
      <c r="B35" s="268"/>
      <c r="C35" s="268"/>
      <c r="D35" s="268"/>
      <c r="E35" s="268"/>
      <c r="F35" s="268"/>
      <c r="G35" s="268"/>
      <c r="H35" s="269"/>
      <c r="I35" s="269"/>
    </row>
    <row r="36" spans="2:9" x14ac:dyDescent="0.3">
      <c r="B36" s="268"/>
      <c r="C36" s="268"/>
      <c r="D36" s="268"/>
      <c r="E36" s="268"/>
      <c r="F36" s="268"/>
      <c r="G36" s="268"/>
      <c r="H36" s="269"/>
      <c r="I36" s="269"/>
    </row>
    <row r="37" spans="2:9" x14ac:dyDescent="0.3">
      <c r="B37" s="268"/>
      <c r="C37" s="268"/>
      <c r="D37" s="268"/>
      <c r="E37" s="268"/>
      <c r="F37" s="268"/>
      <c r="G37" s="268"/>
      <c r="H37" s="269"/>
      <c r="I37" s="269"/>
    </row>
    <row r="38" spans="2:9" x14ac:dyDescent="0.3">
      <c r="B38" s="268"/>
      <c r="C38" s="268"/>
      <c r="D38" s="268"/>
      <c r="E38" s="268"/>
      <c r="F38" s="268"/>
      <c r="G38" s="268"/>
      <c r="H38" s="269"/>
      <c r="I38" s="269"/>
    </row>
    <row r="39" spans="2:9" x14ac:dyDescent="0.3">
      <c r="B39" s="268"/>
      <c r="C39" s="268"/>
      <c r="D39" s="268"/>
      <c r="E39" s="268"/>
      <c r="F39" s="268"/>
      <c r="G39" s="268"/>
      <c r="H39" s="269"/>
      <c r="I39" s="269"/>
    </row>
    <row r="40" spans="2:9" x14ac:dyDescent="0.3">
      <c r="B40" s="268"/>
      <c r="C40" s="268"/>
      <c r="D40" s="268"/>
      <c r="E40" s="268"/>
      <c r="F40" s="268"/>
      <c r="G40" s="268"/>
      <c r="H40" s="269"/>
      <c r="I40" s="269"/>
    </row>
    <row r="41" spans="2:9" x14ac:dyDescent="0.3">
      <c r="B41" s="268"/>
      <c r="C41" s="268"/>
      <c r="D41" s="268"/>
      <c r="E41" s="268"/>
      <c r="F41" s="268"/>
      <c r="G41" s="268"/>
      <c r="H41" s="269"/>
      <c r="I41" s="269"/>
    </row>
    <row r="42" spans="2:9" x14ac:dyDescent="0.3">
      <c r="B42" s="268"/>
      <c r="C42" s="268"/>
      <c r="D42" s="268"/>
      <c r="E42" s="268"/>
      <c r="F42" s="268"/>
      <c r="G42" s="268"/>
      <c r="H42" s="269"/>
      <c r="I42" s="269"/>
    </row>
    <row r="43" spans="2:9" x14ac:dyDescent="0.3">
      <c r="B43" s="268"/>
      <c r="C43" s="268"/>
      <c r="D43" s="268"/>
      <c r="E43" s="268"/>
      <c r="F43" s="268"/>
      <c r="G43" s="268"/>
      <c r="H43" s="269"/>
      <c r="I43" s="269"/>
    </row>
    <row r="44" spans="2:9" x14ac:dyDescent="0.3">
      <c r="B44" s="268"/>
      <c r="C44" s="268"/>
      <c r="D44" s="268"/>
      <c r="E44" s="268"/>
      <c r="F44" s="268"/>
      <c r="G44" s="268"/>
      <c r="H44" s="269"/>
      <c r="I44" s="269"/>
    </row>
    <row r="45" spans="2:9" x14ac:dyDescent="0.3">
      <c r="B45" s="268"/>
      <c r="C45" s="268"/>
      <c r="D45" s="268"/>
      <c r="E45" s="268"/>
      <c r="F45" s="268"/>
      <c r="G45" s="268"/>
      <c r="H45" s="269"/>
      <c r="I45" s="269"/>
    </row>
    <row r="46" spans="2:9" x14ac:dyDescent="0.3">
      <c r="B46" s="268"/>
      <c r="C46" s="268"/>
      <c r="D46" s="268"/>
      <c r="E46" s="268"/>
      <c r="F46" s="268"/>
      <c r="G46" s="268"/>
      <c r="H46" s="269"/>
      <c r="I46" s="269"/>
    </row>
    <row r="47" spans="2:9" x14ac:dyDescent="0.3">
      <c r="B47" s="268"/>
      <c r="C47" s="268"/>
      <c r="D47" s="268"/>
      <c r="E47" s="268"/>
      <c r="F47" s="268"/>
      <c r="G47" s="268"/>
      <c r="H47" s="269"/>
      <c r="I47" s="269"/>
    </row>
    <row r="48" spans="2:9" x14ac:dyDescent="0.3">
      <c r="B48" s="268"/>
      <c r="C48" s="268"/>
      <c r="D48" s="268"/>
      <c r="E48" s="268"/>
      <c r="F48" s="268"/>
      <c r="G48" s="268"/>
      <c r="H48" s="269"/>
      <c r="I48" s="269"/>
    </row>
    <row r="49" spans="2:9" x14ac:dyDescent="0.3">
      <c r="B49" s="268"/>
      <c r="C49" s="268"/>
      <c r="D49" s="268"/>
      <c r="E49" s="268"/>
      <c r="F49" s="268"/>
      <c r="G49" s="268"/>
      <c r="H49" s="269"/>
      <c r="I49" s="269"/>
    </row>
    <row r="50" spans="2:9" x14ac:dyDescent="0.3">
      <c r="B50" s="268"/>
      <c r="C50" s="268"/>
      <c r="D50" s="268"/>
      <c r="E50" s="268"/>
      <c r="F50" s="268"/>
      <c r="G50" s="268"/>
      <c r="H50" s="269"/>
      <c r="I50" s="269"/>
    </row>
    <row r="51" spans="2:9" x14ac:dyDescent="0.3">
      <c r="B51" s="268"/>
      <c r="C51" s="268"/>
      <c r="D51" s="268"/>
      <c r="E51" s="268"/>
      <c r="F51" s="268"/>
      <c r="G51" s="268"/>
      <c r="H51" s="269"/>
      <c r="I51" s="269"/>
    </row>
    <row r="52" spans="2:9" x14ac:dyDescent="0.3">
      <c r="B52" s="271"/>
      <c r="C52" s="271"/>
      <c r="D52" s="271"/>
      <c r="E52" s="271"/>
      <c r="F52" s="271"/>
      <c r="G52" s="271"/>
      <c r="H52" s="272"/>
      <c r="I52" s="272"/>
    </row>
    <row r="53" spans="2:9" x14ac:dyDescent="0.3">
      <c r="B53" s="271"/>
      <c r="C53" s="271"/>
      <c r="D53" s="271"/>
      <c r="E53" s="271"/>
      <c r="F53" s="271"/>
      <c r="G53" s="271"/>
      <c r="H53" s="272"/>
      <c r="I53" s="272"/>
    </row>
    <row r="54" spans="2:9" x14ac:dyDescent="0.3">
      <c r="B54" s="271"/>
      <c r="C54" s="271"/>
      <c r="D54" s="271"/>
      <c r="E54" s="271"/>
      <c r="F54" s="271"/>
      <c r="G54" s="271"/>
      <c r="H54" s="272"/>
      <c r="I54" s="272"/>
    </row>
    <row r="55" spans="2:9" x14ac:dyDescent="0.3">
      <c r="B55" s="271"/>
      <c r="C55" s="271"/>
      <c r="D55" s="271"/>
      <c r="E55" s="271"/>
      <c r="F55" s="271"/>
      <c r="G55" s="271"/>
      <c r="H55" s="272"/>
      <c r="I55" s="272"/>
    </row>
    <row r="56" spans="2:9" x14ac:dyDescent="0.3">
      <c r="B56" s="271"/>
      <c r="C56" s="271"/>
      <c r="D56" s="271"/>
      <c r="E56" s="271"/>
      <c r="F56" s="271"/>
      <c r="G56" s="271"/>
      <c r="H56" s="272"/>
      <c r="I56" s="272"/>
    </row>
    <row r="57" spans="2:9" x14ac:dyDescent="0.3">
      <c r="B57" s="271"/>
      <c r="C57" s="271"/>
      <c r="D57" s="271"/>
      <c r="E57" s="271"/>
      <c r="F57" s="271"/>
      <c r="G57" s="271"/>
      <c r="H57" s="272"/>
      <c r="I57" s="272"/>
    </row>
    <row r="58" spans="2:9" x14ac:dyDescent="0.3">
      <c r="B58" s="271"/>
      <c r="C58" s="271"/>
      <c r="D58" s="271"/>
      <c r="E58" s="271"/>
      <c r="F58" s="271"/>
      <c r="G58" s="271"/>
      <c r="H58" s="272"/>
      <c r="I58" s="272"/>
    </row>
    <row r="59" spans="2:9" x14ac:dyDescent="0.3">
      <c r="B59" s="271"/>
      <c r="C59" s="271"/>
      <c r="D59" s="271"/>
      <c r="E59" s="271"/>
      <c r="F59" s="271"/>
      <c r="G59" s="271"/>
      <c r="H59" s="272"/>
      <c r="I59" s="272"/>
    </row>
    <row r="60" spans="2:9" x14ac:dyDescent="0.3">
      <c r="B60" s="271"/>
      <c r="C60" s="271"/>
      <c r="D60" s="271"/>
      <c r="E60" s="271"/>
      <c r="F60" s="271"/>
      <c r="G60" s="271"/>
      <c r="H60" s="272"/>
      <c r="I60" s="272"/>
    </row>
    <row r="61" spans="2:9" x14ac:dyDescent="0.3">
      <c r="B61" s="271"/>
      <c r="C61" s="271"/>
      <c r="D61" s="271"/>
      <c r="E61" s="271"/>
      <c r="F61" s="271"/>
      <c r="G61" s="271"/>
      <c r="H61" s="272"/>
      <c r="I61" s="272"/>
    </row>
  </sheetData>
  <sheetProtection formatCells="0" formatColumns="0" formatRows="0" insertColumns="0" insertRows="0" insertHyperlinks="0" deleteColumns="0" deleteRows="0" sort="0" autoFilter="0" pivotTables="0"/>
  <mergeCells count="1">
    <mergeCell ref="A2:I2"/>
  </mergeCells>
  <conditionalFormatting sqref="B6:G6">
    <cfRule type="cellIs" dxfId="9" priority="1" operator="equal">
      <formula>""</formula>
    </cfRule>
  </conditionalFormatting>
  <conditionalFormatting sqref="A6">
    <cfRule type="cellIs" dxfId="8" priority="2" operator="equal">
      <formula>""</formula>
    </cfRule>
  </conditionalFormatting>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57.5546875" style="275" customWidth="1"/>
    <col min="2" max="3" width="16.44140625" style="25" customWidth="1"/>
    <col min="4" max="4" width="16.5546875" style="25" hidden="1" customWidth="1"/>
    <col min="5" max="5" width="11.44140625" style="7" customWidth="1"/>
    <col min="6" max="9" width="11.44140625" style="25" customWidth="1"/>
    <col min="10" max="10" width="3.88671875" style="8" customWidth="1"/>
    <col min="11" max="11" width="11.44140625" style="25" customWidth="1"/>
  </cols>
  <sheetData>
    <row r="1" spans="1:10" s="7" customFormat="1" ht="13.2" x14ac:dyDescent="0.25">
      <c r="A1" s="18"/>
      <c r="B1" s="19"/>
      <c r="C1" s="25"/>
      <c r="D1" s="25"/>
      <c r="F1" s="25"/>
      <c r="G1" s="25"/>
      <c r="H1" s="25"/>
      <c r="I1" s="25"/>
      <c r="J1" s="8"/>
    </row>
    <row r="2" spans="1:10" s="273" customFormat="1" ht="15.75" customHeight="1" x14ac:dyDescent="0.15">
      <c r="A2" s="492" t="str">
        <f>"Répartition des chercheurs par discipline d'activité exercée en personne physique (PP) au 31/12/" &amp; SURVEY_YEAR &amp; " "</f>
        <v xml:space="preserve">Répartition des chercheurs par discipline d'activité exercée en personne physique (PP) au 31/12/2023 </v>
      </c>
      <c r="B2" s="493"/>
      <c r="C2" s="493"/>
      <c r="D2" s="493"/>
      <c r="E2" s="493"/>
      <c r="F2" s="493"/>
      <c r="G2" s="493"/>
      <c r="H2" s="493"/>
      <c r="J2" s="8"/>
    </row>
    <row r="3" spans="1:10" ht="26.25" hidden="1" customHeight="1" x14ac:dyDescent="0.3">
      <c r="A3" s="274" t="s">
        <v>409</v>
      </c>
    </row>
    <row r="4" spans="1:10" x14ac:dyDescent="0.3">
      <c r="A4" s="494" t="str">
        <f>"En Personnes Physiques* (PP) au 31/12/" &amp; SURVEY_YEAR</f>
        <v>En Personnes Physiques* (PP) au 31/12/2023</v>
      </c>
      <c r="B4" s="494"/>
      <c r="C4" s="494"/>
    </row>
    <row r="5" spans="1:10" ht="23.25" hidden="1" customHeight="1" x14ac:dyDescent="0.3">
      <c r="B5" s="176" t="s">
        <v>374</v>
      </c>
      <c r="C5" s="176" t="s">
        <v>410</v>
      </c>
      <c r="D5" s="176"/>
    </row>
    <row r="6" spans="1:10" s="276" customFormat="1" ht="52.5" customHeight="1" x14ac:dyDescent="0.25">
      <c r="B6" s="277" t="s">
        <v>411</v>
      </c>
      <c r="C6" s="277" t="s">
        <v>412</v>
      </c>
      <c r="D6" s="31" t="s">
        <v>413</v>
      </c>
      <c r="J6" s="8"/>
    </row>
    <row r="7" spans="1:10" ht="15" hidden="1" customHeight="1" x14ac:dyDescent="0.3">
      <c r="A7" s="235" t="s">
        <v>414</v>
      </c>
      <c r="B7" s="278"/>
      <c r="C7" s="278"/>
      <c r="D7" s="239"/>
    </row>
    <row r="8" spans="1:10" ht="15" hidden="1" customHeight="1" x14ac:dyDescent="0.3">
      <c r="A8" s="244" t="s">
        <v>415</v>
      </c>
      <c r="B8" s="279"/>
      <c r="C8" s="279"/>
      <c r="D8" s="250"/>
    </row>
    <row r="9" spans="1:10" ht="15" hidden="1" customHeight="1" x14ac:dyDescent="0.3">
      <c r="A9" s="244" t="s">
        <v>416</v>
      </c>
      <c r="B9" s="279"/>
      <c r="C9" s="279"/>
      <c r="D9" s="250"/>
    </row>
    <row r="10" spans="1:10" ht="27" hidden="1" customHeight="1" x14ac:dyDescent="0.3">
      <c r="A10" s="244" t="s">
        <v>417</v>
      </c>
      <c r="B10" s="279"/>
      <c r="C10" s="279"/>
      <c r="D10" s="250"/>
    </row>
    <row r="11" spans="1:10" ht="38.25" hidden="1" customHeight="1" x14ac:dyDescent="0.3">
      <c r="A11" s="244" t="s">
        <v>418</v>
      </c>
      <c r="B11" s="279"/>
      <c r="C11" s="279"/>
      <c r="D11" s="250"/>
    </row>
    <row r="12" spans="1:10" ht="25.5" hidden="1" customHeight="1" x14ac:dyDescent="0.3">
      <c r="A12" s="244" t="s">
        <v>419</v>
      </c>
      <c r="B12" s="279"/>
      <c r="C12" s="279"/>
      <c r="D12" s="250"/>
    </row>
    <row r="13" spans="1:10" ht="15" hidden="1" customHeight="1" x14ac:dyDescent="0.3">
      <c r="A13" s="244" t="s">
        <v>420</v>
      </c>
      <c r="B13" s="279"/>
      <c r="C13" s="279"/>
      <c r="D13" s="250"/>
    </row>
    <row r="14" spans="1:10" ht="15" hidden="1" customHeight="1" x14ac:dyDescent="0.3">
      <c r="A14" s="244" t="s">
        <v>421</v>
      </c>
      <c r="B14" s="279"/>
      <c r="C14" s="279"/>
      <c r="D14" s="250"/>
    </row>
    <row r="15" spans="1:10" ht="15" hidden="1" customHeight="1" x14ac:dyDescent="0.3">
      <c r="A15" s="244" t="s">
        <v>422</v>
      </c>
      <c r="B15" s="279"/>
      <c r="C15" s="279"/>
      <c r="D15" s="250"/>
    </row>
    <row r="16" spans="1:10" ht="38.25" hidden="1" customHeight="1" x14ac:dyDescent="0.3">
      <c r="A16" s="244" t="s">
        <v>423</v>
      </c>
      <c r="B16" s="279"/>
      <c r="C16" s="279"/>
      <c r="D16" s="250"/>
    </row>
    <row r="17" spans="1:10" ht="26.25" hidden="1" customHeight="1" x14ac:dyDescent="0.3">
      <c r="A17" s="244" t="s">
        <v>424</v>
      </c>
      <c r="B17" s="279"/>
      <c r="C17" s="279"/>
      <c r="D17" s="250"/>
    </row>
    <row r="18" spans="1:10" ht="26.25" hidden="1" customHeight="1" x14ac:dyDescent="0.3">
      <c r="A18" s="236" t="s">
        <v>425</v>
      </c>
      <c r="B18" s="280"/>
      <c r="C18" s="280"/>
      <c r="D18" s="252"/>
    </row>
    <row r="19" spans="1:10" s="46" customFormat="1" ht="21.75" hidden="1" customHeight="1" x14ac:dyDescent="0.25">
      <c r="A19" s="281" t="s">
        <v>426</v>
      </c>
      <c r="B19" s="282"/>
      <c r="C19" s="282"/>
      <c r="D19" s="234"/>
      <c r="J19" s="8"/>
    </row>
    <row r="20" spans="1:10" s="46" customFormat="1" ht="21.75" customHeight="1" x14ac:dyDescent="0.25">
      <c r="A20" s="60"/>
      <c r="B20" s="60"/>
      <c r="C20" s="60"/>
      <c r="D20" s="60"/>
      <c r="J20" s="8"/>
    </row>
    <row r="21" spans="1:10" ht="23.25" customHeight="1" x14ac:dyDescent="0.3">
      <c r="A21" s="60"/>
      <c r="B21" s="60"/>
      <c r="C21" s="60"/>
      <c r="D21" s="60"/>
    </row>
    <row r="37" spans="2:10" s="275" customFormat="1" ht="31.5" customHeight="1" x14ac:dyDescent="0.25">
      <c r="B37" s="25"/>
      <c r="C37" s="25"/>
      <c r="D37" s="25"/>
      <c r="F37" s="25"/>
      <c r="G37" s="25"/>
      <c r="H37" s="25"/>
      <c r="I37" s="25"/>
      <c r="J37" s="8"/>
    </row>
    <row r="38" spans="2:10" s="275" customFormat="1" ht="31.5" customHeight="1" x14ac:dyDescent="0.25">
      <c r="B38" s="25"/>
      <c r="C38" s="25"/>
      <c r="D38" s="25"/>
      <c r="F38" s="25"/>
      <c r="G38" s="25"/>
      <c r="H38" s="25"/>
      <c r="I38" s="25"/>
      <c r="J38" s="8"/>
    </row>
    <row r="39" spans="2:10" s="275" customFormat="1" ht="31.5" customHeight="1" x14ac:dyDescent="0.25">
      <c r="B39" s="25"/>
      <c r="C39" s="25"/>
      <c r="D39" s="25"/>
      <c r="F39" s="25"/>
      <c r="G39" s="25"/>
      <c r="H39" s="25"/>
      <c r="I39" s="25"/>
      <c r="J39" s="8"/>
    </row>
  </sheetData>
  <sheetProtection formatCells="0" formatColumns="0" formatRows="0" insertColumns="0" insertRows="0" insertHyperlinks="0" deleteColumns="0" deleteRows="0" sort="0" autoFilter="0" pivotTables="0"/>
  <mergeCells count="2">
    <mergeCell ref="A2:H2"/>
    <mergeCell ref="A4:C4"/>
  </mergeCells>
  <printOptions horizontalCentered="1"/>
  <pageMargins left="0.23622047244093999" right="0.59055118110236005" top="0.39370078740157" bottom="0.78740157480314998" header="0.39370078740157" footer="0.55118110236219997"/>
  <pageSetup paperSize="9" scale="24" orientation="portrait"/>
  <headerFooter alignWithMargins="0">
    <oddFooter>&amp;L&amp;8&amp;A&amp;R&amp;8R&amp;&amp;D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2.5546875" style="25" customWidth="1"/>
    <col min="2" max="8" width="16.6640625" style="25" customWidth="1"/>
    <col min="9" max="9" width="11.441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83" customFormat="1" ht="25.5" customHeight="1" x14ac:dyDescent="0.3">
      <c r="A2" s="497" t="str">
        <f>"Effectifs de R&amp;D rémunérés par votre organisme en " &amp; SURVEY_YEAR &amp; " en équivalent temps plein recherche (ETPR)"</f>
        <v>Effectifs de R&amp;D rémunérés par votre organisme en 2023 en équivalent temps plein recherche (ETPR)</v>
      </c>
      <c r="B2" s="497"/>
      <c r="C2" s="497"/>
      <c r="D2" s="497"/>
      <c r="E2" s="497"/>
      <c r="F2" s="497"/>
      <c r="G2" s="497"/>
      <c r="H2" s="497"/>
      <c r="J2" s="8"/>
    </row>
    <row r="3" spans="1:10" s="273" customFormat="1" ht="15.75" customHeight="1" x14ac:dyDescent="0.15">
      <c r="A3" s="228" t="s">
        <v>356</v>
      </c>
      <c r="B3" s="257"/>
      <c r="C3" s="257"/>
      <c r="D3" s="257"/>
      <c r="E3" s="257"/>
      <c r="F3" s="257"/>
      <c r="G3" s="257"/>
      <c r="H3" s="257"/>
      <c r="J3" s="8"/>
    </row>
    <row r="4" spans="1:10" x14ac:dyDescent="0.3">
      <c r="A4" s="498" t="s">
        <v>427</v>
      </c>
      <c r="B4" s="498"/>
      <c r="C4" s="498"/>
      <c r="D4" s="498"/>
      <c r="E4" s="498"/>
      <c r="F4" s="498"/>
      <c r="G4" s="498"/>
    </row>
    <row r="5" spans="1:10" ht="18" customHeight="1" x14ac:dyDescent="0.3">
      <c r="A5" s="274"/>
      <c r="B5" s="274"/>
      <c r="C5" s="274"/>
      <c r="D5" s="274"/>
      <c r="E5" s="274"/>
      <c r="F5" s="274"/>
      <c r="G5" s="274"/>
    </row>
    <row r="6" spans="1:10" s="7" customFormat="1" ht="63.75" customHeight="1" x14ac:dyDescent="0.25">
      <c r="A6" s="214" t="s">
        <v>357</v>
      </c>
      <c r="B6" s="214" t="s">
        <v>358</v>
      </c>
      <c r="C6" s="214" t="s">
        <v>359</v>
      </c>
      <c r="D6" s="214" t="s">
        <v>360</v>
      </c>
      <c r="E6" s="214" t="s">
        <v>361</v>
      </c>
      <c r="F6" s="214" t="s">
        <v>362</v>
      </c>
      <c r="G6" s="214" t="s">
        <v>363</v>
      </c>
      <c r="H6" s="227" t="s">
        <v>364</v>
      </c>
      <c r="J6" s="8"/>
    </row>
    <row r="7" spans="1:10" x14ac:dyDescent="0.3">
      <c r="A7" s="284"/>
      <c r="B7" s="285"/>
      <c r="C7" s="286"/>
      <c r="D7" s="286"/>
      <c r="E7" s="286"/>
      <c r="F7" s="286"/>
      <c r="G7" s="286"/>
      <c r="H7" s="287"/>
    </row>
    <row r="8" spans="1:10" hidden="1" x14ac:dyDescent="0.3">
      <c r="A8" s="496" t="s">
        <v>428</v>
      </c>
      <c r="B8" s="496"/>
      <c r="C8" s="496"/>
      <c r="D8" s="496"/>
      <c r="E8" s="496"/>
      <c r="F8" s="496"/>
      <c r="G8" s="496"/>
      <c r="H8" s="288"/>
    </row>
    <row r="9" spans="1:10" ht="25.5" hidden="1" customHeight="1" x14ac:dyDescent="0.3">
      <c r="A9" s="374" t="s">
        <v>366</v>
      </c>
      <c r="B9" s="229"/>
      <c r="C9" s="230"/>
      <c r="D9" s="230"/>
      <c r="E9" s="230"/>
      <c r="F9" s="230"/>
      <c r="G9" s="230"/>
      <c r="H9" s="231"/>
    </row>
    <row r="10" spans="1:10" ht="25.5" hidden="1" customHeight="1" x14ac:dyDescent="0.3">
      <c r="A10" s="374" t="s">
        <v>367</v>
      </c>
      <c r="B10" s="229"/>
      <c r="C10" s="230"/>
      <c r="D10" s="230"/>
      <c r="E10" s="230"/>
      <c r="F10" s="230"/>
      <c r="G10" s="230"/>
      <c r="H10" s="232"/>
    </row>
    <row r="11" spans="1:10" hidden="1" x14ac:dyDescent="0.3">
      <c r="A11" s="289" t="s">
        <v>429</v>
      </c>
      <c r="B11" s="234"/>
      <c r="C11" s="234"/>
      <c r="D11" s="234"/>
      <c r="E11" s="234"/>
      <c r="F11" s="234"/>
      <c r="G11" s="234"/>
      <c r="H11" s="290"/>
    </row>
    <row r="12" spans="1:10" hidden="1" x14ac:dyDescent="0.3">
      <c r="A12" s="496" t="s">
        <v>428</v>
      </c>
      <c r="B12" s="496"/>
      <c r="C12" s="496"/>
      <c r="D12" s="496"/>
      <c r="E12" s="496"/>
      <c r="F12" s="496"/>
      <c r="G12" s="496"/>
    </row>
    <row r="13" spans="1:10" ht="38.25" hidden="1" customHeight="1" x14ac:dyDescent="0.3">
      <c r="A13" s="374" t="s">
        <v>369</v>
      </c>
      <c r="B13" s="229" t="s">
        <v>430</v>
      </c>
      <c r="C13" s="230" t="s">
        <v>431</v>
      </c>
      <c r="D13" s="230" t="s">
        <v>432</v>
      </c>
      <c r="E13" s="230" t="s">
        <v>433</v>
      </c>
      <c r="F13" s="230" t="s">
        <v>434</v>
      </c>
      <c r="G13" s="230" t="s">
        <v>435</v>
      </c>
      <c r="H13" s="231" t="s">
        <v>436</v>
      </c>
    </row>
    <row r="14" spans="1:10" ht="38.25" hidden="1" customHeight="1" x14ac:dyDescent="0.3">
      <c r="A14" s="374" t="s">
        <v>370</v>
      </c>
      <c r="B14" s="229" t="s">
        <v>437</v>
      </c>
      <c r="C14" s="230" t="s">
        <v>438</v>
      </c>
      <c r="D14" s="230" t="s">
        <v>439</v>
      </c>
      <c r="E14" s="230" t="s">
        <v>440</v>
      </c>
      <c r="F14" s="230" t="s">
        <v>441</v>
      </c>
      <c r="G14" s="230" t="s">
        <v>442</v>
      </c>
      <c r="H14" s="232" t="s">
        <v>443</v>
      </c>
    </row>
    <row r="15" spans="1:10" ht="38.25" hidden="1" customHeight="1" x14ac:dyDescent="0.3">
      <c r="A15" s="289" t="s">
        <v>429</v>
      </c>
      <c r="B15" s="234" t="s">
        <v>444</v>
      </c>
      <c r="C15" s="234" t="s">
        <v>445</v>
      </c>
      <c r="D15" s="234" t="s">
        <v>446</v>
      </c>
      <c r="E15" s="234" t="s">
        <v>447</v>
      </c>
      <c r="F15" s="234" t="s">
        <v>448</v>
      </c>
      <c r="G15" s="234" t="s">
        <v>449</v>
      </c>
      <c r="H15" s="290" t="s">
        <v>450</v>
      </c>
    </row>
    <row r="16" spans="1:10" x14ac:dyDescent="0.3">
      <c r="A16" s="496" t="s">
        <v>428</v>
      </c>
      <c r="B16" s="496"/>
      <c r="C16" s="496"/>
      <c r="D16" s="496"/>
      <c r="E16" s="496"/>
      <c r="F16" s="496"/>
      <c r="G16" s="496"/>
    </row>
    <row r="17" spans="1:8" ht="25.5" customHeight="1" x14ac:dyDescent="0.3">
      <c r="A17" s="374" t="s">
        <v>371</v>
      </c>
      <c r="B17" s="229" t="s">
        <v>451</v>
      </c>
      <c r="C17" s="230" t="s">
        <v>452</v>
      </c>
      <c r="D17" s="230" t="s">
        <v>453</v>
      </c>
      <c r="E17" s="230" t="s">
        <v>454</v>
      </c>
      <c r="F17" s="230" t="s">
        <v>455</v>
      </c>
      <c r="G17" s="230" t="s">
        <v>456</v>
      </c>
      <c r="H17" s="231" t="s">
        <v>457</v>
      </c>
    </row>
    <row r="18" spans="1:8" ht="25.5" customHeight="1" x14ac:dyDescent="0.3">
      <c r="A18" s="374" t="s">
        <v>372</v>
      </c>
      <c r="B18" s="229" t="s">
        <v>458</v>
      </c>
      <c r="C18" s="230" t="s">
        <v>459</v>
      </c>
      <c r="D18" s="230" t="s">
        <v>460</v>
      </c>
      <c r="E18" s="230" t="s">
        <v>461</v>
      </c>
      <c r="F18" s="230" t="s">
        <v>462</v>
      </c>
      <c r="G18" s="230" t="s">
        <v>463</v>
      </c>
      <c r="H18" s="232" t="s">
        <v>464</v>
      </c>
    </row>
    <row r="19" spans="1:8" ht="38.25" customHeight="1" x14ac:dyDescent="0.3">
      <c r="A19" s="289" t="s">
        <v>429</v>
      </c>
      <c r="B19" s="234" t="s">
        <v>465</v>
      </c>
      <c r="C19" s="234" t="s">
        <v>466</v>
      </c>
      <c r="D19" s="234" t="s">
        <v>467</v>
      </c>
      <c r="E19" s="234" t="s">
        <v>468</v>
      </c>
      <c r="F19" s="234" t="s">
        <v>469</v>
      </c>
      <c r="G19" s="234" t="s">
        <v>470</v>
      </c>
      <c r="H19" s="290" t="s">
        <v>471</v>
      </c>
    </row>
    <row r="41" ht="31.5" customHeight="1" x14ac:dyDescent="0.3"/>
    <row r="42" ht="31.5" customHeight="1" x14ac:dyDescent="0.3"/>
    <row r="43" ht="31.5" customHeight="1" x14ac:dyDescent="0.3"/>
  </sheetData>
  <sheetProtection formatCells="0" formatColumns="0" formatRows="0" insertColumns="0" insertRows="0" insertHyperlinks="0" deleteColumns="0" deleteRows="0" sort="0" autoFilter="0" pivotTables="0"/>
  <mergeCells count="5">
    <mergeCell ref="A2:H2"/>
    <mergeCell ref="A4:G4"/>
    <mergeCell ref="A8:G8"/>
    <mergeCell ref="A12:G12"/>
    <mergeCell ref="A16:G16"/>
  </mergeCells>
  <conditionalFormatting sqref="B6:G6">
    <cfRule type="cellIs" dxfId="7" priority="1" operator="equal">
      <formula>""</formula>
    </cfRule>
  </conditionalFormatting>
  <conditionalFormatting sqref="A6">
    <cfRule type="cellIs" dxfId="6"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32.5546875" style="25" customWidth="1"/>
    <col min="2" max="8" width="16.6640625" style="25" customWidth="1"/>
    <col min="9" max="9" width="11.44140625" style="25" customWidth="1"/>
    <col min="10" max="10" width="3.88671875" style="8" customWidth="1"/>
    <col min="11" max="11" width="11.44140625" style="25" customWidth="1"/>
  </cols>
  <sheetData>
    <row r="1" spans="1:16" s="7" customFormat="1" ht="13.2" x14ac:dyDescent="0.25">
      <c r="A1" s="18"/>
      <c r="B1" s="19"/>
      <c r="C1" s="25"/>
      <c r="D1" s="25"/>
      <c r="E1" s="25"/>
      <c r="F1" s="25"/>
      <c r="G1" s="25"/>
      <c r="H1" s="25"/>
      <c r="I1" s="25"/>
      <c r="J1" s="8"/>
    </row>
    <row r="2" spans="1:16" s="283" customFormat="1" ht="25.5" customHeight="1" x14ac:dyDescent="0.3">
      <c r="A2" s="497" t="str">
        <f>"Effectifs de R&amp;D rémunérés par votre organisme en " &amp; SURVEY_YEAR &amp; " en équivalent temps plein recherche (ETPR)"</f>
        <v>Effectifs de R&amp;D rémunérés par votre organisme en 2023 en équivalent temps plein recherche (ETPR)</v>
      </c>
      <c r="B2" s="497"/>
      <c r="C2" s="497"/>
      <c r="D2" s="497"/>
      <c r="E2" s="497"/>
      <c r="F2" s="497"/>
      <c r="G2" s="497"/>
      <c r="H2" s="497"/>
      <c r="J2" s="8"/>
    </row>
    <row r="3" spans="1:16" s="273" customFormat="1" ht="15.75" customHeight="1" x14ac:dyDescent="0.15">
      <c r="A3" s="228" t="s">
        <v>356</v>
      </c>
      <c r="B3" s="257"/>
      <c r="C3" s="257"/>
      <c r="D3" s="257"/>
      <c r="E3" s="257"/>
      <c r="F3" s="257"/>
      <c r="G3" s="257"/>
      <c r="H3" s="257"/>
      <c r="J3" s="8"/>
    </row>
    <row r="4" spans="1:16" x14ac:dyDescent="0.3">
      <c r="A4" s="498" t="s">
        <v>427</v>
      </c>
      <c r="B4" s="498"/>
      <c r="C4" s="498"/>
      <c r="D4" s="498"/>
      <c r="E4" s="498"/>
      <c r="F4" s="498"/>
      <c r="G4" s="498"/>
    </row>
    <row r="5" spans="1:16" ht="18" customHeight="1" x14ac:dyDescent="0.3">
      <c r="A5" s="274"/>
      <c r="B5" s="274"/>
      <c r="C5" s="274"/>
      <c r="D5" s="274"/>
      <c r="E5" s="274"/>
      <c r="F5" s="274"/>
      <c r="G5" s="274"/>
    </row>
    <row r="6" spans="1:16" s="7" customFormat="1" ht="63.75" customHeight="1" x14ac:dyDescent="0.25">
      <c r="A6" s="214" t="s">
        <v>357</v>
      </c>
      <c r="B6" s="214" t="s">
        <v>358</v>
      </c>
      <c r="C6" s="214" t="s">
        <v>359</v>
      </c>
      <c r="D6" s="214" t="s">
        <v>360</v>
      </c>
      <c r="E6" s="214" t="s">
        <v>361</v>
      </c>
      <c r="F6" s="214" t="s">
        <v>362</v>
      </c>
      <c r="G6" s="214" t="s">
        <v>363</v>
      </c>
      <c r="H6" s="227" t="s">
        <v>364</v>
      </c>
      <c r="J6" s="8"/>
    </row>
    <row r="7" spans="1:16" x14ac:dyDescent="0.3">
      <c r="A7" s="284"/>
      <c r="B7" s="285"/>
      <c r="C7" s="286"/>
      <c r="D7" s="286"/>
      <c r="E7" s="286"/>
      <c r="F7" s="286"/>
      <c r="G7" s="286"/>
      <c r="H7" s="287"/>
    </row>
    <row r="8" spans="1:16" hidden="1" x14ac:dyDescent="0.3">
      <c r="A8" s="276"/>
      <c r="B8" s="175" t="s">
        <v>202</v>
      </c>
      <c r="C8" s="175" t="s">
        <v>203</v>
      </c>
      <c r="D8" s="175" t="s">
        <v>373</v>
      </c>
      <c r="E8" s="175" t="s">
        <v>374</v>
      </c>
      <c r="F8" s="175" t="s">
        <v>375</v>
      </c>
      <c r="G8" s="175" t="s">
        <v>376</v>
      </c>
      <c r="I8" s="24"/>
      <c r="K8" s="276"/>
      <c r="L8" s="276"/>
      <c r="M8" s="276"/>
      <c r="N8" s="276"/>
      <c r="O8" s="276"/>
      <c r="P8" s="276"/>
    </row>
    <row r="9" spans="1:16" x14ac:dyDescent="0.3">
      <c r="A9" s="496" t="s">
        <v>472</v>
      </c>
      <c r="B9" s="496"/>
      <c r="C9" s="496"/>
      <c r="D9" s="496"/>
      <c r="E9" s="496"/>
      <c r="F9" s="496"/>
      <c r="G9" s="496"/>
      <c r="H9" s="95"/>
      <c r="K9" s="276"/>
      <c r="L9" s="276"/>
      <c r="M9" s="276"/>
      <c r="N9" s="276"/>
      <c r="O9" s="276"/>
      <c r="P9" s="276"/>
    </row>
    <row r="10" spans="1:16" ht="25.5" customHeight="1" x14ac:dyDescent="0.3">
      <c r="A10" s="235" t="s">
        <v>473</v>
      </c>
      <c r="B10" s="368"/>
      <c r="C10" s="369"/>
      <c r="D10" s="369"/>
      <c r="E10" s="369"/>
      <c r="F10" s="369"/>
      <c r="G10" s="369"/>
      <c r="H10" s="290"/>
    </row>
    <row r="11" spans="1:16" ht="25.5" customHeight="1" x14ac:dyDescent="0.3">
      <c r="A11" s="236" t="s">
        <v>474</v>
      </c>
      <c r="B11" s="369"/>
      <c r="C11" s="369"/>
      <c r="D11" s="369"/>
      <c r="E11" s="369"/>
      <c r="F11" s="369"/>
      <c r="G11" s="369"/>
      <c r="H11" s="370"/>
    </row>
    <row r="12" spans="1:16" x14ac:dyDescent="0.3">
      <c r="A12" s="289" t="s">
        <v>429</v>
      </c>
      <c r="B12" s="290"/>
      <c r="C12" s="290"/>
      <c r="D12" s="290"/>
      <c r="E12" s="290"/>
      <c r="F12" s="290"/>
      <c r="G12" s="290"/>
      <c r="H12" s="290"/>
    </row>
    <row r="43" ht="31.5" customHeight="1" x14ac:dyDescent="0.3"/>
    <row r="44" ht="31.5" customHeight="1" x14ac:dyDescent="0.3"/>
    <row r="45" ht="31.5" customHeight="1" x14ac:dyDescent="0.3"/>
  </sheetData>
  <sheetProtection formatCells="0" formatColumns="0" formatRows="0" insertColumns="0" insertRows="0" insertHyperlinks="0" deleteColumns="0" deleteRows="0" sort="0" autoFilter="0" pivotTables="0"/>
  <mergeCells count="3">
    <mergeCell ref="A2:H2"/>
    <mergeCell ref="A4:G4"/>
    <mergeCell ref="A9:G9"/>
  </mergeCells>
  <conditionalFormatting sqref="B6:G6">
    <cfRule type="cellIs" dxfId="5" priority="1" operator="equal">
      <formula>""</formula>
    </cfRule>
  </conditionalFormatting>
  <conditionalFormatting sqref="A6">
    <cfRule type="cellIs" dxfId="4" priority="2" operator="equal">
      <formula>""</formula>
    </cfRule>
  </conditionalFormatting>
  <printOptions horizontalCentered="1"/>
  <pageMargins left="0.23622047244093999" right="0.59055118110236005" top="0.39370078740157" bottom="0.78740157480314998" header="0.39370078740157" footer="0.55118110236219997"/>
  <pageSetup paperSize="9" scale="17" orientation="portrait"/>
  <headerFooter alignWithMargins="0">
    <oddFooter>&amp;L&amp;8&amp;A&amp;R&amp;8R&amp;&amp;D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36.5546875" style="25" customWidth="1"/>
    <col min="2" max="2" width="17.33203125" style="25" customWidth="1"/>
    <col min="3" max="3" width="17.109375" style="25" customWidth="1"/>
    <col min="4" max="4" width="20.6640625" style="25" customWidth="1"/>
    <col min="5" max="5" width="19.33203125" style="25" customWidth="1"/>
    <col min="6" max="6" width="18.88671875" style="25" customWidth="1"/>
    <col min="7" max="7" width="22.6640625" style="25" customWidth="1"/>
    <col min="8" max="9" width="14.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s="273" customFormat="1" ht="33.75" customHeight="1" x14ac:dyDescent="0.15">
      <c r="A2" s="497" t="str">
        <f>"Répartition des effectifs par région (lieu de travail)  " &amp; SURVEY_YEAR &amp; " en équivalent temps plein recherche (ETPR)"</f>
        <v>Répartition des effectifs par région (lieu de travail)  2023 en équivalent temps plein recherche (ETPR)</v>
      </c>
      <c r="B2" s="497"/>
      <c r="C2" s="497"/>
      <c r="D2" s="497"/>
      <c r="E2" s="497"/>
      <c r="F2" s="497"/>
      <c r="G2" s="497"/>
      <c r="H2" s="291"/>
      <c r="I2" s="291"/>
      <c r="J2" s="8"/>
    </row>
    <row r="3" spans="1:10" s="54" customFormat="1" ht="15.75" customHeight="1" x14ac:dyDescent="0.2">
      <c r="A3" s="228" t="s">
        <v>356</v>
      </c>
      <c r="B3" s="257"/>
      <c r="C3" s="257"/>
      <c r="D3" s="257"/>
      <c r="E3" s="257"/>
      <c r="F3" s="257"/>
      <c r="G3" s="257"/>
      <c r="J3" s="8"/>
    </row>
    <row r="4" spans="1:10" s="54" customFormat="1" ht="13.2" x14ac:dyDescent="0.25">
      <c r="A4" s="498" t="s">
        <v>427</v>
      </c>
      <c r="B4" s="498"/>
      <c r="C4" s="498"/>
      <c r="D4" s="498"/>
      <c r="E4" s="498"/>
      <c r="F4" s="498"/>
      <c r="G4" s="498"/>
      <c r="J4" s="8"/>
    </row>
    <row r="5" spans="1:10" s="54" customFormat="1" ht="13.2" x14ac:dyDescent="0.25">
      <c r="A5" s="274"/>
      <c r="B5" s="274"/>
      <c r="C5" s="274"/>
      <c r="D5" s="274"/>
      <c r="E5" s="274"/>
      <c r="F5" s="274"/>
      <c r="G5" s="274"/>
      <c r="J5" s="8"/>
    </row>
    <row r="6" spans="1:10" s="7" customFormat="1" ht="63.75" customHeight="1" x14ac:dyDescent="0.25">
      <c r="A6" s="214" t="s">
        <v>357</v>
      </c>
      <c r="B6" s="214" t="s">
        <v>358</v>
      </c>
      <c r="C6" s="214" t="s">
        <v>359</v>
      </c>
      <c r="D6" s="214" t="s">
        <v>360</v>
      </c>
      <c r="E6" s="214" t="s">
        <v>361</v>
      </c>
      <c r="F6" s="214" t="s">
        <v>362</v>
      </c>
      <c r="G6" s="214" t="s">
        <v>363</v>
      </c>
      <c r="H6" s="227" t="s">
        <v>364</v>
      </c>
      <c r="J6" s="8"/>
    </row>
    <row r="7" spans="1:10" ht="16.5" hidden="1" customHeight="1" x14ac:dyDescent="0.3">
      <c r="A7" s="292"/>
      <c r="B7" s="293" t="s">
        <v>373</v>
      </c>
      <c r="C7" s="293" t="s">
        <v>374</v>
      </c>
      <c r="D7" s="293" t="s">
        <v>375</v>
      </c>
      <c r="E7" s="293" t="s">
        <v>376</v>
      </c>
      <c r="F7" s="293" t="s">
        <v>410</v>
      </c>
      <c r="G7" s="293" t="s">
        <v>475</v>
      </c>
      <c r="H7" s="294"/>
      <c r="I7" s="295"/>
    </row>
    <row r="8" spans="1:10" ht="27.75" customHeight="1" x14ac:dyDescent="0.3">
      <c r="A8" s="296" t="s">
        <v>476</v>
      </c>
      <c r="B8" s="248"/>
      <c r="C8" s="248"/>
      <c r="D8" s="248"/>
      <c r="E8" s="248"/>
      <c r="F8" s="248"/>
      <c r="G8" s="248"/>
      <c r="H8" s="297"/>
      <c r="I8" s="295"/>
    </row>
    <row r="9" spans="1:10" ht="27.75" customHeight="1" x14ac:dyDescent="0.3">
      <c r="A9" s="298" t="s">
        <v>73</v>
      </c>
      <c r="B9" s="248"/>
      <c r="C9" s="248"/>
      <c r="D9" s="248"/>
      <c r="E9" s="248"/>
      <c r="F9" s="248"/>
      <c r="G9" s="248"/>
      <c r="H9" s="297"/>
      <c r="I9" s="295"/>
    </row>
    <row r="10" spans="1:10" ht="27.75" customHeight="1" x14ac:dyDescent="0.3">
      <c r="A10" s="298" t="s">
        <v>74</v>
      </c>
      <c r="B10" s="248"/>
      <c r="C10" s="248"/>
      <c r="D10" s="248"/>
      <c r="E10" s="248"/>
      <c r="F10" s="248"/>
      <c r="G10" s="248"/>
      <c r="H10" s="297"/>
      <c r="I10" s="295"/>
    </row>
    <row r="11" spans="1:10" ht="27.75" customHeight="1" x14ac:dyDescent="0.3">
      <c r="A11" s="298" t="s">
        <v>75</v>
      </c>
      <c r="B11" s="248"/>
      <c r="C11" s="248"/>
      <c r="D11" s="248"/>
      <c r="E11" s="248"/>
      <c r="F11" s="248"/>
      <c r="G11" s="248"/>
      <c r="H11" s="297"/>
      <c r="I11" s="295"/>
    </row>
    <row r="12" spans="1:10" ht="27.75" customHeight="1" x14ac:dyDescent="0.3">
      <c r="A12" s="298" t="s">
        <v>76</v>
      </c>
      <c r="B12" s="248"/>
      <c r="C12" s="248"/>
      <c r="D12" s="248"/>
      <c r="E12" s="248"/>
      <c r="F12" s="248"/>
      <c r="G12" s="248"/>
      <c r="H12" s="297"/>
      <c r="I12" s="295"/>
    </row>
    <row r="13" spans="1:10" ht="27.75" customHeight="1" x14ac:dyDescent="0.3">
      <c r="A13" s="298" t="s">
        <v>77</v>
      </c>
      <c r="B13" s="248"/>
      <c r="C13" s="248"/>
      <c r="D13" s="248"/>
      <c r="E13" s="248"/>
      <c r="F13" s="248"/>
      <c r="G13" s="248"/>
      <c r="H13" s="297"/>
      <c r="I13" s="295"/>
    </row>
    <row r="14" spans="1:10" ht="27.75" customHeight="1" x14ac:dyDescent="0.3">
      <c r="A14" s="298" t="s">
        <v>78</v>
      </c>
      <c r="B14" s="248"/>
      <c r="C14" s="248"/>
      <c r="D14" s="248"/>
      <c r="E14" s="248"/>
      <c r="F14" s="248"/>
      <c r="G14" s="248"/>
      <c r="H14" s="297"/>
      <c r="I14" s="295"/>
    </row>
    <row r="15" spans="1:10" ht="27.75" customHeight="1" x14ac:dyDescent="0.3">
      <c r="A15" s="298" t="s">
        <v>79</v>
      </c>
      <c r="B15" s="248"/>
      <c r="C15" s="248"/>
      <c r="D15" s="248"/>
      <c r="E15" s="248"/>
      <c r="F15" s="248"/>
      <c r="G15" s="248"/>
      <c r="H15" s="297"/>
      <c r="I15" s="295"/>
    </row>
    <row r="16" spans="1:10" ht="27.75" customHeight="1" x14ac:dyDescent="0.3">
      <c r="A16" s="298" t="s">
        <v>80</v>
      </c>
      <c r="B16" s="248"/>
      <c r="C16" s="248"/>
      <c r="D16" s="248"/>
      <c r="E16" s="248"/>
      <c r="F16" s="248"/>
      <c r="G16" s="248"/>
      <c r="H16" s="297"/>
      <c r="I16" s="295"/>
    </row>
    <row r="17" spans="1:9" ht="27.75" customHeight="1" x14ac:dyDescent="0.3">
      <c r="A17" s="298" t="s">
        <v>81</v>
      </c>
      <c r="B17" s="248"/>
      <c r="C17" s="248"/>
      <c r="D17" s="248"/>
      <c r="E17" s="248"/>
      <c r="F17" s="248"/>
      <c r="G17" s="248"/>
      <c r="H17" s="297"/>
      <c r="I17" s="295"/>
    </row>
    <row r="18" spans="1:9" ht="27.75" customHeight="1" x14ac:dyDescent="0.3">
      <c r="A18" s="298" t="s">
        <v>82</v>
      </c>
      <c r="B18" s="248"/>
      <c r="C18" s="248"/>
      <c r="D18" s="248"/>
      <c r="E18" s="248"/>
      <c r="F18" s="248"/>
      <c r="G18" s="248"/>
      <c r="H18" s="297"/>
      <c r="I18" s="295"/>
    </row>
    <row r="19" spans="1:9" ht="27.75" customHeight="1" x14ac:dyDescent="0.3">
      <c r="A19" s="298" t="s">
        <v>83</v>
      </c>
      <c r="B19" s="248"/>
      <c r="C19" s="248"/>
      <c r="D19" s="248"/>
      <c r="E19" s="248"/>
      <c r="F19" s="248"/>
      <c r="G19" s="248"/>
      <c r="H19" s="297"/>
      <c r="I19" s="295"/>
    </row>
    <row r="20" spans="1:9" ht="27.75" customHeight="1" x14ac:dyDescent="0.3">
      <c r="A20" s="298" t="s">
        <v>84</v>
      </c>
      <c r="B20" s="248"/>
      <c r="C20" s="248"/>
      <c r="D20" s="248"/>
      <c r="E20" s="248"/>
      <c r="F20" s="248"/>
      <c r="G20" s="248"/>
      <c r="H20" s="297"/>
      <c r="I20" s="295"/>
    </row>
    <row r="21" spans="1:9" ht="27.75" customHeight="1" x14ac:dyDescent="0.3">
      <c r="A21" s="298" t="s">
        <v>85</v>
      </c>
      <c r="B21" s="248"/>
      <c r="C21" s="248"/>
      <c r="D21" s="248"/>
      <c r="E21" s="248"/>
      <c r="F21" s="248"/>
      <c r="G21" s="248"/>
      <c r="H21" s="297"/>
      <c r="I21" s="295"/>
    </row>
    <row r="22" spans="1:9" ht="27.75" customHeight="1" x14ac:dyDescent="0.3">
      <c r="A22" s="298" t="s">
        <v>86</v>
      </c>
      <c r="B22" s="248"/>
      <c r="C22" s="248"/>
      <c r="D22" s="248"/>
      <c r="E22" s="248"/>
      <c r="F22" s="248"/>
      <c r="G22" s="248"/>
      <c r="H22" s="297"/>
      <c r="I22" s="295"/>
    </row>
    <row r="23" spans="1:9" ht="27.75" customHeight="1" x14ac:dyDescent="0.3">
      <c r="A23" s="298" t="s">
        <v>87</v>
      </c>
      <c r="B23" s="248"/>
      <c r="C23" s="248"/>
      <c r="D23" s="248"/>
      <c r="E23" s="248"/>
      <c r="F23" s="248"/>
      <c r="G23" s="248"/>
      <c r="H23" s="297"/>
      <c r="I23" s="295"/>
    </row>
    <row r="24" spans="1:9" ht="27.75" customHeight="1" x14ac:dyDescent="0.3">
      <c r="A24" s="298" t="s">
        <v>88</v>
      </c>
      <c r="B24" s="248"/>
      <c r="C24" s="248"/>
      <c r="D24" s="248"/>
      <c r="E24" s="248"/>
      <c r="F24" s="248"/>
      <c r="G24" s="248"/>
      <c r="H24" s="297"/>
      <c r="I24" s="295"/>
    </row>
    <row r="25" spans="1:9" ht="27.75" customHeight="1" x14ac:dyDescent="0.3">
      <c r="A25" s="298" t="s">
        <v>89</v>
      </c>
      <c r="B25" s="248"/>
      <c r="C25" s="248"/>
      <c r="D25" s="248"/>
      <c r="E25" s="248"/>
      <c r="F25" s="248"/>
      <c r="G25" s="248"/>
      <c r="H25" s="297"/>
      <c r="I25" s="295"/>
    </row>
    <row r="26" spans="1:9" ht="27.75" customHeight="1" x14ac:dyDescent="0.3">
      <c r="A26" s="298" t="s">
        <v>90</v>
      </c>
      <c r="B26" s="248"/>
      <c r="C26" s="248"/>
      <c r="D26" s="248"/>
      <c r="E26" s="248"/>
      <c r="F26" s="248"/>
      <c r="G26" s="248"/>
      <c r="H26" s="297"/>
      <c r="I26" s="295"/>
    </row>
    <row r="27" spans="1:9" ht="27.75" customHeight="1" x14ac:dyDescent="0.3">
      <c r="A27" s="298" t="s">
        <v>91</v>
      </c>
      <c r="B27" s="248"/>
      <c r="C27" s="248"/>
      <c r="D27" s="248"/>
      <c r="E27" s="248"/>
      <c r="F27" s="248"/>
      <c r="G27" s="248"/>
      <c r="H27" s="297"/>
      <c r="I27" s="295"/>
    </row>
    <row r="28" spans="1:9" ht="27.75" customHeight="1" x14ac:dyDescent="0.3">
      <c r="A28" s="298" t="s">
        <v>92</v>
      </c>
      <c r="B28" s="248"/>
      <c r="C28" s="248"/>
      <c r="D28" s="248"/>
      <c r="E28" s="248"/>
      <c r="F28" s="248"/>
      <c r="G28" s="248"/>
      <c r="H28" s="297"/>
      <c r="I28" s="295"/>
    </row>
    <row r="29" spans="1:9" ht="27.75" customHeight="1" x14ac:dyDescent="0.3">
      <c r="A29" s="298" t="s">
        <v>93</v>
      </c>
      <c r="B29" s="248"/>
      <c r="C29" s="248"/>
      <c r="D29" s="248"/>
      <c r="E29" s="248"/>
      <c r="F29" s="248"/>
      <c r="G29" s="248"/>
      <c r="H29" s="297"/>
      <c r="I29" s="295"/>
    </row>
    <row r="30" spans="1:9" ht="27.75" customHeight="1" x14ac:dyDescent="0.3">
      <c r="A30" s="298" t="s">
        <v>94</v>
      </c>
      <c r="B30" s="248"/>
      <c r="C30" s="248"/>
      <c r="D30" s="248"/>
      <c r="E30" s="248"/>
      <c r="F30" s="248"/>
      <c r="G30" s="248"/>
      <c r="H30" s="297"/>
      <c r="I30" s="295"/>
    </row>
    <row r="31" spans="1:9" ht="27.75" customHeight="1" x14ac:dyDescent="0.3">
      <c r="A31" s="298" t="s">
        <v>95</v>
      </c>
      <c r="B31" s="248"/>
      <c r="C31" s="248"/>
      <c r="D31" s="248"/>
      <c r="E31" s="248"/>
      <c r="F31" s="248"/>
      <c r="G31" s="248"/>
      <c r="H31" s="297"/>
      <c r="I31" s="295"/>
    </row>
    <row r="32" spans="1:9" ht="27.75" customHeight="1" x14ac:dyDescent="0.3">
      <c r="A32" s="298" t="s">
        <v>96</v>
      </c>
      <c r="B32" s="248"/>
      <c r="C32" s="248"/>
      <c r="D32" s="248"/>
      <c r="E32" s="248"/>
      <c r="F32" s="248"/>
      <c r="G32" s="248"/>
      <c r="H32" s="297"/>
      <c r="I32" s="295"/>
    </row>
    <row r="33" spans="1:10" ht="27.75" customHeight="1" x14ac:dyDescent="0.3">
      <c r="A33" s="298" t="s">
        <v>97</v>
      </c>
      <c r="B33" s="248"/>
      <c r="C33" s="248"/>
      <c r="D33" s="248"/>
      <c r="E33" s="248"/>
      <c r="F33" s="248"/>
      <c r="G33" s="248"/>
      <c r="H33" s="297"/>
      <c r="I33" s="295"/>
    </row>
    <row r="34" spans="1:10" ht="27.75" customHeight="1" x14ac:dyDescent="0.3">
      <c r="A34" s="298" t="s">
        <v>98</v>
      </c>
      <c r="B34" s="248"/>
      <c r="C34" s="248"/>
      <c r="D34" s="248"/>
      <c r="E34" s="248"/>
      <c r="F34" s="248"/>
      <c r="G34" s="248"/>
      <c r="H34" s="297"/>
      <c r="I34" s="295"/>
    </row>
    <row r="35" spans="1:10" ht="27.75" customHeight="1" x14ac:dyDescent="0.3">
      <c r="A35" s="299" t="s">
        <v>477</v>
      </c>
      <c r="B35" s="248"/>
      <c r="C35" s="248"/>
      <c r="D35" s="248"/>
      <c r="E35" s="248"/>
      <c r="F35" s="248"/>
      <c r="G35" s="248"/>
      <c r="H35" s="297"/>
      <c r="I35" s="295"/>
    </row>
    <row r="36" spans="1:10" s="46" customFormat="1" ht="44.25" customHeight="1" x14ac:dyDescent="0.25">
      <c r="A36" s="281" t="s">
        <v>429</v>
      </c>
      <c r="B36" s="300"/>
      <c r="C36" s="300"/>
      <c r="D36" s="300"/>
      <c r="E36" s="300"/>
      <c r="F36" s="300"/>
      <c r="G36" s="300"/>
      <c r="H36" s="300"/>
      <c r="I36" s="295"/>
      <c r="J36" s="8"/>
    </row>
    <row r="37" spans="1:10" x14ac:dyDescent="0.3">
      <c r="I37" s="295"/>
    </row>
    <row r="50" ht="31.5" customHeight="1" x14ac:dyDescent="0.3"/>
    <row r="51" ht="31.5" customHeight="1" x14ac:dyDescent="0.3"/>
    <row r="52" ht="31.5" customHeight="1" x14ac:dyDescent="0.3"/>
  </sheetData>
  <sheetProtection formatCells="0" formatColumns="0" formatRows="0" insertColumns="0" insertRows="0" insertHyperlinks="0" deleteColumns="0" deleteRows="0" sort="0" autoFilter="0" pivotTables="0"/>
  <mergeCells count="2">
    <mergeCell ref="A2:G2"/>
    <mergeCell ref="A4:G4"/>
  </mergeCells>
  <conditionalFormatting sqref="B6:G6">
    <cfRule type="cellIs" dxfId="3" priority="1" operator="equal">
      <formula>""</formula>
    </cfRule>
  </conditionalFormatting>
  <conditionalFormatting sqref="A6">
    <cfRule type="cellIs" dxfId="2" priority="2" operator="equal">
      <formula>""</formula>
    </cfRule>
  </conditionalFormatting>
  <printOptions horizontalCentered="1"/>
  <pageMargins left="0.23622047244093999" right="0.59055118110236005" top="0.39370078740157" bottom="0.78740157480314998" header="0.39370078740157" footer="0.55118110236219997"/>
  <pageSetup paperSize="9" scale="16" orientation="portrait"/>
  <headerFooter alignWithMargins="0">
    <oddFooter>&amp;L&amp;8&amp;A&amp;R&amp;8R&amp;&amp;D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41.5546875" style="25" customWidth="1"/>
    <col min="2"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3.75" customHeight="1" x14ac:dyDescent="0.3">
      <c r="A2" s="502" t="str">
        <f>"Effectifs de R&amp;D travaillant dans votre organisme au 31/12/" &amp; SURVEY_YEAR &amp; " et rémunérés par un tiers, en personnes physiques (PP)"</f>
        <v>Effectifs de R&amp;D travaillant dans votre organisme au 31/12/2023 et rémunérés par un tiers, en personnes physiques (PP)</v>
      </c>
      <c r="B2" s="502"/>
      <c r="C2" s="502"/>
      <c r="D2" s="502"/>
      <c r="E2" s="502"/>
      <c r="F2" s="502"/>
      <c r="G2" s="502"/>
      <c r="H2" s="502"/>
      <c r="I2" s="257"/>
    </row>
    <row r="3" spans="1:10" x14ac:dyDescent="0.3">
      <c r="A3" s="499" t="s">
        <v>478</v>
      </c>
      <c r="B3" s="499"/>
      <c r="C3" s="499"/>
      <c r="D3" s="499"/>
      <c r="E3" s="499"/>
      <c r="F3" s="499"/>
      <c r="G3" s="499"/>
      <c r="H3" s="499"/>
      <c r="I3" s="301"/>
    </row>
    <row r="4" spans="1:10" ht="12.75" customHeight="1" x14ac:dyDescent="0.3">
      <c r="A4" s="500" t="str">
        <f>"En Personnes Physiques* (PP) au 31/12/" &amp; SURVEY_YEAR</f>
        <v>En Personnes Physiques* (PP) au 31/12/2023</v>
      </c>
      <c r="B4" s="500"/>
      <c r="C4" s="500"/>
      <c r="D4" s="500"/>
      <c r="E4" s="500"/>
      <c r="F4" s="500"/>
      <c r="G4" s="500"/>
      <c r="H4" s="500"/>
      <c r="I4" s="301"/>
    </row>
    <row r="5" spans="1:10" ht="12.75" customHeight="1" x14ac:dyDescent="0.3">
      <c r="A5" s="378"/>
      <c r="B5" s="378"/>
      <c r="C5" s="378"/>
      <c r="D5" s="378"/>
      <c r="E5" s="378"/>
      <c r="F5" s="378"/>
      <c r="G5" s="378"/>
      <c r="H5" s="378"/>
      <c r="I5" s="301"/>
    </row>
    <row r="6" spans="1:10" s="7" customFormat="1" ht="63.75" customHeight="1" x14ac:dyDescent="0.25">
      <c r="A6" s="226" t="s">
        <v>357</v>
      </c>
      <c r="B6" s="214" t="s">
        <v>358</v>
      </c>
      <c r="C6" s="214" t="s">
        <v>359</v>
      </c>
      <c r="D6" s="214" t="s">
        <v>360</v>
      </c>
      <c r="E6" s="214" t="s">
        <v>361</v>
      </c>
      <c r="F6" s="214" t="s">
        <v>362</v>
      </c>
      <c r="G6" s="214" t="s">
        <v>363</v>
      </c>
      <c r="H6" s="227" t="s">
        <v>364</v>
      </c>
      <c r="J6" s="8"/>
    </row>
    <row r="7" spans="1:10" hidden="1" x14ac:dyDescent="0.3">
      <c r="B7" s="175" t="s">
        <v>201</v>
      </c>
      <c r="C7" s="175" t="s">
        <v>202</v>
      </c>
      <c r="D7" s="175" t="s">
        <v>203</v>
      </c>
      <c r="E7" s="175" t="s">
        <v>373</v>
      </c>
      <c r="F7" s="175" t="s">
        <v>374</v>
      </c>
      <c r="G7" s="175" t="s">
        <v>375</v>
      </c>
      <c r="I7" s="301"/>
    </row>
    <row r="8" spans="1:10" ht="24.9" customHeight="1" x14ac:dyDescent="0.3">
      <c r="A8" s="501" t="s">
        <v>479</v>
      </c>
      <c r="B8" s="501"/>
      <c r="C8" s="501"/>
      <c r="D8" s="501"/>
      <c r="E8" s="501"/>
      <c r="F8" s="501"/>
      <c r="G8" s="501"/>
      <c r="H8" s="501"/>
      <c r="I8" s="301"/>
    </row>
    <row r="9" spans="1:10" ht="29.25" hidden="1" customHeight="1" x14ac:dyDescent="0.3">
      <c r="A9" s="302" t="s">
        <v>480</v>
      </c>
      <c r="B9" s="245"/>
      <c r="C9" s="245"/>
      <c r="D9" s="245"/>
      <c r="E9" s="245"/>
      <c r="F9" s="245"/>
      <c r="G9" s="245"/>
      <c r="H9" s="234"/>
      <c r="I9" s="301"/>
    </row>
    <row r="10" spans="1:10" ht="29.25" hidden="1" customHeight="1" x14ac:dyDescent="0.3">
      <c r="A10" s="303" t="s">
        <v>481</v>
      </c>
      <c r="B10" s="245"/>
      <c r="C10" s="245"/>
      <c r="D10" s="245"/>
      <c r="E10" s="245"/>
      <c r="F10" s="245"/>
      <c r="G10" s="245"/>
      <c r="H10" s="234"/>
      <c r="I10" s="301"/>
    </row>
    <row r="11" spans="1:10" ht="29.25" hidden="1" customHeight="1" x14ac:dyDescent="0.3">
      <c r="A11" s="303" t="s">
        <v>482</v>
      </c>
      <c r="B11" s="245"/>
      <c r="C11" s="245"/>
      <c r="D11" s="245"/>
      <c r="E11" s="245"/>
      <c r="F11" s="245"/>
      <c r="G11" s="245"/>
      <c r="H11" s="234"/>
      <c r="I11" s="301"/>
    </row>
    <row r="12" spans="1:10" ht="29.25" hidden="1" customHeight="1" x14ac:dyDescent="0.3">
      <c r="A12" s="303" t="s">
        <v>483</v>
      </c>
      <c r="B12" s="245"/>
      <c r="C12" s="245"/>
      <c r="D12" s="245"/>
      <c r="E12" s="245"/>
      <c r="F12" s="245"/>
      <c r="G12" s="245"/>
      <c r="H12" s="234"/>
      <c r="I12" s="301"/>
    </row>
    <row r="13" spans="1:10" ht="29.25" hidden="1" customHeight="1" x14ac:dyDescent="0.3">
      <c r="A13" s="304" t="s">
        <v>484</v>
      </c>
      <c r="B13" s="245"/>
      <c r="C13" s="245"/>
      <c r="D13" s="245"/>
      <c r="E13" s="245"/>
      <c r="F13" s="245"/>
      <c r="G13" s="245"/>
      <c r="H13" s="234"/>
      <c r="I13" s="301"/>
    </row>
    <row r="14" spans="1:10" ht="29.25" hidden="1" customHeight="1" x14ac:dyDescent="0.3">
      <c r="A14" s="305" t="s">
        <v>485</v>
      </c>
      <c r="B14" s="245"/>
      <c r="C14" s="245"/>
      <c r="D14" s="245"/>
      <c r="E14" s="245"/>
      <c r="F14" s="245"/>
      <c r="G14" s="245"/>
      <c r="H14" s="234"/>
      <c r="I14" s="301"/>
    </row>
    <row r="15" spans="1:10" ht="29.25" customHeight="1" x14ac:dyDescent="0.3">
      <c r="A15" s="306" t="s">
        <v>486</v>
      </c>
      <c r="B15" s="245"/>
      <c r="C15" s="245"/>
      <c r="D15" s="245"/>
      <c r="E15" s="245"/>
      <c r="F15" s="245"/>
      <c r="G15" s="245"/>
      <c r="H15" s="234"/>
      <c r="I15" s="301"/>
    </row>
    <row r="16" spans="1:10" ht="29.25" customHeight="1" x14ac:dyDescent="0.3">
      <c r="A16" s="281" t="s">
        <v>487</v>
      </c>
      <c r="B16" s="307"/>
      <c r="C16" s="307"/>
      <c r="D16" s="307"/>
      <c r="E16" s="307"/>
      <c r="F16" s="307"/>
      <c r="G16" s="307"/>
      <c r="H16" s="234"/>
      <c r="I16" s="301"/>
    </row>
    <row r="17" spans="1:9" ht="18.75" customHeight="1" x14ac:dyDescent="0.3">
      <c r="A17" s="60"/>
      <c r="B17" s="60"/>
      <c r="C17" s="60"/>
      <c r="D17" s="60"/>
      <c r="E17" s="60"/>
      <c r="F17" s="60"/>
      <c r="G17" s="60"/>
      <c r="H17" s="60"/>
      <c r="I17" s="60"/>
    </row>
    <row r="28" spans="1:9" ht="31.5" customHeight="1" x14ac:dyDescent="0.3"/>
    <row r="29" spans="1:9" ht="31.5" customHeight="1" x14ac:dyDescent="0.3"/>
    <row r="30" spans="1:9" ht="31.5" customHeight="1" x14ac:dyDescent="0.3"/>
  </sheetData>
  <sheetProtection formatCells="0" formatColumns="0" formatRows="0" insertColumns="0" insertRows="0" insertHyperlinks="0" deleteColumns="0" deleteRows="0" sort="0" autoFilter="0" pivotTables="0"/>
  <mergeCells count="4">
    <mergeCell ref="A3:H3"/>
    <mergeCell ref="A4:H4"/>
    <mergeCell ref="A8:H8"/>
    <mergeCell ref="A2:H2"/>
  </mergeCells>
  <conditionalFormatting sqref="B6:G6">
    <cfRule type="cellIs" dxfId="1"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55" zoomScaleNormal="55" workbookViewId="0">
      <pane ySplit="1" topLeftCell="A2" activePane="bottomLeft" state="frozen"/>
      <selection pane="bottomLeft" activeCell="P6" sqref="P6"/>
    </sheetView>
  </sheetViews>
  <sheetFormatPr baseColWidth="10" defaultColWidth="8.88671875" defaultRowHeight="14.4" x14ac:dyDescent="0.3"/>
  <cols>
    <col min="1" max="1" width="41.5546875" style="25" customWidth="1"/>
    <col min="2" max="5" width="15.6640625" style="25" customWidth="1"/>
    <col min="6" max="6" width="17.5546875" style="25" customWidth="1"/>
    <col min="7" max="7" width="17.88671875" style="25" customWidth="1"/>
    <col min="8" max="8" width="18.6640625" style="25" customWidth="1"/>
    <col min="9" max="9" width="15.664062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15.75" customHeight="1" x14ac:dyDescent="0.3">
      <c r="A2" s="502" t="str">
        <f>"Effectifs de R&amp;D travaillant dans votre organisme en " &amp; SURVEY_YEAR &amp; " et rémunérés par un tiers, en équivalents temps plein recherche (ETPR)"</f>
        <v>Effectifs de R&amp;D travaillant dans votre organisme en 2023 et rémunérés par un tiers, en équivalents temps plein recherche (ETPR)</v>
      </c>
      <c r="B2" s="502"/>
      <c r="C2" s="502"/>
      <c r="D2" s="502"/>
      <c r="E2" s="502"/>
      <c r="F2" s="502"/>
      <c r="G2" s="502"/>
      <c r="H2" s="502"/>
      <c r="I2" s="257"/>
    </row>
    <row r="3" spans="1:10" x14ac:dyDescent="0.3">
      <c r="A3" s="499" t="s">
        <v>478</v>
      </c>
      <c r="B3" s="499"/>
      <c r="C3" s="499"/>
      <c r="D3" s="499"/>
      <c r="E3" s="499"/>
      <c r="F3" s="499"/>
      <c r="G3" s="499"/>
      <c r="H3" s="499"/>
      <c r="I3" s="301"/>
    </row>
    <row r="4" spans="1:10" ht="16.5" customHeight="1" x14ac:dyDescent="0.3">
      <c r="A4" s="301" t="s">
        <v>427</v>
      </c>
      <c r="B4" s="301"/>
      <c r="C4" s="301"/>
      <c r="D4" s="301"/>
      <c r="E4" s="301"/>
      <c r="F4" s="301"/>
      <c r="G4" s="301"/>
      <c r="H4" s="301"/>
      <c r="I4" s="301"/>
    </row>
    <row r="5" spans="1:10" ht="16.5" customHeight="1" x14ac:dyDescent="0.3">
      <c r="A5" s="301"/>
      <c r="B5" s="301"/>
      <c r="C5" s="301"/>
      <c r="D5" s="301"/>
      <c r="E5" s="301"/>
      <c r="F5" s="301"/>
      <c r="G5" s="301"/>
      <c r="H5" s="301"/>
      <c r="I5" s="301"/>
    </row>
    <row r="6" spans="1:10" s="7" customFormat="1" ht="63.75" customHeight="1" x14ac:dyDescent="0.25">
      <c r="A6" s="226" t="s">
        <v>357</v>
      </c>
      <c r="B6" s="214" t="s">
        <v>358</v>
      </c>
      <c r="C6" s="214" t="s">
        <v>359</v>
      </c>
      <c r="D6" s="214" t="s">
        <v>360</v>
      </c>
      <c r="E6" s="214" t="s">
        <v>361</v>
      </c>
      <c r="F6" s="214" t="s">
        <v>362</v>
      </c>
      <c r="G6" s="214" t="s">
        <v>363</v>
      </c>
      <c r="H6" s="227" t="s">
        <v>364</v>
      </c>
      <c r="J6" s="8"/>
    </row>
    <row r="7" spans="1:10" ht="24.9" hidden="1" customHeight="1" x14ac:dyDescent="0.3">
      <c r="B7" s="175" t="s">
        <v>201</v>
      </c>
      <c r="C7" s="175" t="s">
        <v>202</v>
      </c>
      <c r="D7" s="175" t="s">
        <v>203</v>
      </c>
      <c r="E7" s="175" t="s">
        <v>373</v>
      </c>
      <c r="F7" s="175" t="s">
        <v>374</v>
      </c>
      <c r="G7" s="175" t="s">
        <v>375</v>
      </c>
    </row>
    <row r="8" spans="1:10" ht="17.25" customHeight="1" x14ac:dyDescent="0.3">
      <c r="A8" s="503" t="s">
        <v>479</v>
      </c>
      <c r="B8" s="503"/>
      <c r="C8" s="503"/>
      <c r="D8" s="503"/>
      <c r="E8" s="503"/>
      <c r="F8" s="503"/>
      <c r="G8" s="503"/>
      <c r="H8" s="503"/>
      <c r="I8" s="308"/>
    </row>
    <row r="9" spans="1:10" ht="29.25" hidden="1" customHeight="1" x14ac:dyDescent="0.3">
      <c r="A9" s="302" t="s">
        <v>480</v>
      </c>
      <c r="B9" s="245"/>
      <c r="C9" s="245"/>
      <c r="D9" s="245"/>
      <c r="E9" s="245"/>
      <c r="F9" s="245"/>
      <c r="G9" s="245"/>
      <c r="H9" s="234"/>
      <c r="I9" s="308"/>
    </row>
    <row r="10" spans="1:10" ht="29.25" hidden="1" customHeight="1" x14ac:dyDescent="0.3">
      <c r="A10" s="303" t="s">
        <v>481</v>
      </c>
      <c r="B10" s="245"/>
      <c r="C10" s="245"/>
      <c r="D10" s="245"/>
      <c r="E10" s="245"/>
      <c r="F10" s="245"/>
      <c r="G10" s="245"/>
      <c r="H10" s="234"/>
      <c r="I10" s="308"/>
    </row>
    <row r="11" spans="1:10" ht="29.25" hidden="1" customHeight="1" x14ac:dyDescent="0.3">
      <c r="A11" s="303" t="s">
        <v>482</v>
      </c>
      <c r="B11" s="245"/>
      <c r="C11" s="245"/>
      <c r="D11" s="245"/>
      <c r="E11" s="245"/>
      <c r="F11" s="245"/>
      <c r="G11" s="245"/>
      <c r="H11" s="234"/>
      <c r="I11" s="308"/>
    </row>
    <row r="12" spans="1:10" ht="29.25" hidden="1" customHeight="1" x14ac:dyDescent="0.3">
      <c r="A12" s="303" t="s">
        <v>483</v>
      </c>
      <c r="B12" s="245"/>
      <c r="C12" s="245"/>
      <c r="D12" s="245"/>
      <c r="E12" s="245"/>
      <c r="F12" s="245"/>
      <c r="G12" s="245"/>
      <c r="H12" s="234"/>
      <c r="I12" s="308"/>
    </row>
    <row r="13" spans="1:10" ht="29.25" hidden="1" customHeight="1" x14ac:dyDescent="0.3">
      <c r="A13" s="304" t="s">
        <v>484</v>
      </c>
      <c r="B13" s="245"/>
      <c r="C13" s="245"/>
      <c r="D13" s="245"/>
      <c r="E13" s="245"/>
      <c r="F13" s="245"/>
      <c r="G13" s="245"/>
      <c r="H13" s="234"/>
      <c r="I13" s="308"/>
    </row>
    <row r="14" spans="1:10" ht="29.25" hidden="1" customHeight="1" x14ac:dyDescent="0.3">
      <c r="A14" s="305" t="s">
        <v>485</v>
      </c>
      <c r="B14" s="245"/>
      <c r="C14" s="245"/>
      <c r="D14" s="245"/>
      <c r="E14" s="245"/>
      <c r="F14" s="245"/>
      <c r="G14" s="245"/>
      <c r="H14" s="234"/>
      <c r="I14" s="308"/>
    </row>
    <row r="15" spans="1:10" ht="29.25" customHeight="1" x14ac:dyDescent="0.3">
      <c r="A15" s="306" t="s">
        <v>486</v>
      </c>
      <c r="B15" s="245"/>
      <c r="C15" s="245"/>
      <c r="D15" s="245"/>
      <c r="E15" s="245"/>
      <c r="F15" s="245"/>
      <c r="G15" s="245"/>
      <c r="H15" s="234"/>
      <c r="I15" s="308"/>
    </row>
    <row r="16" spans="1:10" ht="29.25" customHeight="1" x14ac:dyDescent="0.3">
      <c r="A16" s="281" t="s">
        <v>488</v>
      </c>
      <c r="B16" s="307"/>
      <c r="C16" s="307"/>
      <c r="D16" s="307"/>
      <c r="E16" s="307"/>
      <c r="F16" s="307"/>
      <c r="G16" s="307"/>
      <c r="H16" s="234"/>
      <c r="I16" s="295"/>
    </row>
    <row r="17" spans="2:10" x14ac:dyDescent="0.3">
      <c r="B17" s="372"/>
      <c r="J17" s="25"/>
    </row>
    <row r="37" ht="31.5" customHeight="1" x14ac:dyDescent="0.3"/>
    <row r="38" ht="31.5" customHeight="1" x14ac:dyDescent="0.3"/>
    <row r="39" ht="31.5" customHeight="1" x14ac:dyDescent="0.3"/>
  </sheetData>
  <sheetProtection formatCells="0" formatColumns="0" formatRows="0" insertColumns="0" insertRows="0" insertHyperlinks="0" deleteColumns="0" deleteRows="0" sort="0" autoFilter="0" pivotTables="0"/>
  <mergeCells count="3">
    <mergeCell ref="A3:H3"/>
    <mergeCell ref="A8:H8"/>
    <mergeCell ref="A2:H2"/>
  </mergeCells>
  <conditionalFormatting sqref="B6:G6">
    <cfRule type="cellIs" dxfId="0" priority="1" operator="equal">
      <formula>""</formula>
    </cfRule>
  </conditionalFormatting>
  <printOptions horizontalCentered="1"/>
  <pageMargins left="0.23622047244093999" right="0.59055118110236005" top="0.39370078740157" bottom="0.78740157480314998" header="0.39370078740157" footer="0.55118110236219997"/>
  <pageSetup paperSize="9" scale="59" orientation="portrait"/>
  <headerFooter alignWithMargins="0">
    <oddFooter>&amp;L&amp;8&amp;A&amp;R&amp;8R&amp;&amp;D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1" width="45.5546875" style="7" customWidth="1"/>
    <col min="2" max="2" width="18.109375" style="7" customWidth="1"/>
    <col min="3" max="3" width="15.44140625" style="7" customWidth="1"/>
    <col min="4" max="4" width="16" style="7" customWidth="1"/>
    <col min="5" max="5" width="15.33203125" style="7" customWidth="1"/>
    <col min="6" max="9" width="11.44140625" style="7" customWidth="1"/>
    <col min="10" max="10" width="3.88671875" style="8" customWidth="1"/>
    <col min="11" max="11" width="11.44140625" style="7" customWidth="1"/>
  </cols>
  <sheetData>
    <row r="1" spans="1:9" x14ac:dyDescent="0.3">
      <c r="A1" s="18"/>
      <c r="B1" s="19"/>
    </row>
    <row r="3" spans="1:9" x14ac:dyDescent="0.3">
      <c r="A3" s="504" t="s">
        <v>489</v>
      </c>
      <c r="B3" s="309"/>
      <c r="C3" s="309"/>
      <c r="D3" s="309"/>
      <c r="E3" s="309"/>
    </row>
    <row r="4" spans="1:9" ht="21.75" customHeight="1" x14ac:dyDescent="0.3">
      <c r="A4" s="504"/>
      <c r="B4" s="310"/>
      <c r="C4" s="311" t="s">
        <v>490</v>
      </c>
      <c r="D4" s="310"/>
      <c r="E4" s="312" t="s">
        <v>491</v>
      </c>
    </row>
    <row r="5" spans="1:9" ht="33" customHeight="1" x14ac:dyDescent="0.3">
      <c r="A5" s="504"/>
      <c r="B5" s="313"/>
      <c r="C5" s="313"/>
      <c r="D5" s="313"/>
      <c r="E5" s="313"/>
    </row>
    <row r="7" spans="1:9" x14ac:dyDescent="0.3">
      <c r="A7" s="314" t="s">
        <v>492</v>
      </c>
      <c r="B7" s="314"/>
      <c r="D7" s="314"/>
      <c r="E7" s="314"/>
      <c r="F7" s="314"/>
      <c r="G7" s="314"/>
      <c r="H7" s="314"/>
      <c r="I7" s="314"/>
    </row>
    <row r="8" spans="1:9" x14ac:dyDescent="0.3">
      <c r="A8" s="505" t="s">
        <v>493</v>
      </c>
      <c r="B8" s="505"/>
      <c r="D8" s="315"/>
      <c r="E8" s="315"/>
      <c r="F8" s="315"/>
      <c r="G8" s="315"/>
      <c r="H8" s="315"/>
      <c r="I8" s="315"/>
    </row>
    <row r="9" spans="1:9" ht="72.75" customHeight="1" x14ac:dyDescent="0.3">
      <c r="A9" s="457"/>
      <c r="B9" s="462"/>
      <c r="C9" s="462"/>
      <c r="D9" s="462"/>
      <c r="E9" s="455"/>
      <c r="F9" s="11"/>
      <c r="G9" s="11"/>
      <c r="H9" s="11"/>
      <c r="I9" s="11"/>
    </row>
    <row r="12" spans="1:9" x14ac:dyDescent="0.3">
      <c r="A12" s="314" t="s">
        <v>494</v>
      </c>
    </row>
    <row r="13" spans="1:9" ht="74.25" customHeight="1" x14ac:dyDescent="0.3">
      <c r="A13" s="457"/>
      <c r="B13" s="462"/>
      <c r="C13" s="462"/>
      <c r="D13" s="462"/>
      <c r="E13" s="455"/>
    </row>
  </sheetData>
  <sheetProtection formatCells="0" formatColumns="0" formatRows="0" insertColumns="0" insertRows="0" insertHyperlinks="0" deleteColumns="0" deleteRows="0" sort="0" autoFilter="0" pivotTables="0"/>
  <mergeCells count="4">
    <mergeCell ref="A3:A5"/>
    <mergeCell ref="A8:B8"/>
    <mergeCell ref="A9:E9"/>
    <mergeCell ref="A13:E13"/>
  </mergeCells>
  <pageMargins left="0.70866141732282995" right="0.70866141732282995" top="0.74803149606299002" bottom="0.74803149606299002" header="0.31496062992126" footer="0.31496062992126"/>
  <pageSetup paperSize="9" orientation="portrait"/>
  <headerFooter>
    <oddFooter>&amp;L&amp;A&amp;RR&amp;&amp;D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2"/>
  <sheetViews>
    <sheetView showGridLines="0" zoomScale="85" zoomScaleNormal="85" workbookViewId="0">
      <pane ySplit="1" topLeftCell="A2" activePane="bottomLeft" state="frozen"/>
      <selection pane="bottomLeft" activeCell="P6" sqref="P6"/>
    </sheetView>
  </sheetViews>
  <sheetFormatPr baseColWidth="10" defaultColWidth="8.88671875" defaultRowHeight="14.4" x14ac:dyDescent="0.3"/>
  <cols>
    <col min="1" max="3" width="11.44140625" style="7" customWidth="1"/>
    <col min="4" max="4" width="16" style="7" customWidth="1"/>
    <col min="5" max="5" width="11.44140625" style="7" customWidth="1"/>
    <col min="6" max="6" width="14.109375" style="7" customWidth="1"/>
    <col min="7" max="7" width="5" style="7" customWidth="1"/>
    <col min="8" max="9" width="11.44140625" style="7" customWidth="1"/>
    <col min="10" max="10" width="3.88671875" style="8" customWidth="1"/>
    <col min="11" max="11" width="11.44140625" style="7" customWidth="1"/>
  </cols>
  <sheetData>
    <row r="2" spans="1:7" ht="34.5" customHeight="1" x14ac:dyDescent="0.3">
      <c r="A2" s="9" t="str">
        <f>"VOTRE ACTIVITÉ DE FINANCEUR DE R&amp;D EN "&amp;SURVEY_YEAR</f>
        <v>VOTRE ACTIVITÉ DE FINANCEUR DE R&amp;D EN 2023</v>
      </c>
    </row>
    <row r="3" spans="1:7" ht="34.5" customHeight="1" x14ac:dyDescent="0.3">
      <c r="A3" s="453" t="str">
        <f>"Montants reçus et reversés en " &amp; SURVEY_YEAR &amp; " par votre organisme dans le cadre de son activité de financeur de la R&amp;D"</f>
        <v>Montants reçus et reversés en 2023 par votre organisme dans le cadre de son activité de financeur de la R&amp;D</v>
      </c>
      <c r="B3" s="453"/>
      <c r="C3" s="453"/>
      <c r="D3" s="453"/>
      <c r="E3" s="453"/>
      <c r="F3" s="453"/>
      <c r="G3" s="453"/>
    </row>
    <row r="5" spans="1:7" ht="27" customHeight="1" x14ac:dyDescent="0.3">
      <c r="A5" s="454" t="s">
        <v>52</v>
      </c>
      <c r="B5" s="454"/>
      <c r="C5" s="454"/>
      <c r="D5" s="454"/>
      <c r="E5" s="454"/>
      <c r="F5" s="454"/>
      <c r="G5" s="454"/>
    </row>
    <row r="7" spans="1:7" ht="33" customHeight="1" x14ac:dyDescent="0.3">
      <c r="A7" s="455" t="s">
        <v>53</v>
      </c>
      <c r="B7" s="456"/>
      <c r="C7" s="457" t="s">
        <v>54</v>
      </c>
      <c r="D7" s="455"/>
      <c r="E7" s="458" t="s">
        <v>55</v>
      </c>
      <c r="F7" s="458"/>
      <c r="G7" s="459"/>
    </row>
    <row r="8" spans="1:7" ht="21" customHeight="1" x14ac:dyDescent="0.3">
      <c r="A8" s="451"/>
      <c r="B8" s="452"/>
      <c r="C8" s="448"/>
      <c r="D8" s="447"/>
      <c r="E8" s="448"/>
      <c r="F8" s="446"/>
      <c r="G8" s="446"/>
    </row>
    <row r="9" spans="1:7" ht="21" customHeight="1" x14ac:dyDescent="0.3">
      <c r="A9" s="446"/>
      <c r="B9" s="447"/>
      <c r="C9" s="448"/>
      <c r="D9" s="447"/>
      <c r="E9" s="448"/>
      <c r="F9" s="446"/>
      <c r="G9" s="446"/>
    </row>
    <row r="10" spans="1:7" ht="21" customHeight="1" x14ac:dyDescent="0.3">
      <c r="A10" s="446"/>
      <c r="B10" s="447"/>
      <c r="C10" s="448"/>
      <c r="D10" s="447"/>
      <c r="E10" s="448"/>
      <c r="F10" s="446"/>
      <c r="G10" s="446"/>
    </row>
    <row r="11" spans="1:7" ht="21" customHeight="1" x14ac:dyDescent="0.3">
      <c r="A11" s="446"/>
      <c r="B11" s="447"/>
      <c r="C11" s="448"/>
      <c r="D11" s="447"/>
      <c r="E11" s="448"/>
      <c r="F11" s="446"/>
      <c r="G11" s="446"/>
    </row>
    <row r="12" spans="1:7" ht="21" customHeight="1" x14ac:dyDescent="0.3">
      <c r="A12" s="446"/>
      <c r="B12" s="447"/>
      <c r="C12" s="448"/>
      <c r="D12" s="447"/>
      <c r="E12" s="448"/>
      <c r="F12" s="446"/>
      <c r="G12" s="446"/>
    </row>
    <row r="13" spans="1:7" ht="21" customHeight="1" x14ac:dyDescent="0.3">
      <c r="A13" s="449"/>
      <c r="B13" s="450"/>
      <c r="C13" s="448"/>
      <c r="D13" s="447"/>
      <c r="E13" s="448"/>
      <c r="F13" s="446"/>
      <c r="G13" s="446"/>
    </row>
    <row r="14" spans="1:7" ht="21" customHeight="1" x14ac:dyDescent="0.3">
      <c r="A14" s="12"/>
      <c r="B14" s="12"/>
      <c r="C14" s="442"/>
      <c r="D14" s="443"/>
      <c r="E14" s="442"/>
      <c r="F14" s="444"/>
      <c r="G14" s="444"/>
    </row>
    <row r="15" spans="1:7" ht="21" customHeight="1" x14ac:dyDescent="0.3">
      <c r="A15" s="12"/>
      <c r="B15" s="12"/>
      <c r="C15" s="442"/>
      <c r="D15" s="443"/>
      <c r="E15" s="442"/>
      <c r="F15" s="444"/>
      <c r="G15" s="444"/>
    </row>
    <row r="16" spans="1:7" ht="21" customHeight="1" x14ac:dyDescent="0.3">
      <c r="A16" s="12"/>
      <c r="B16" s="12"/>
      <c r="C16" s="13"/>
      <c r="D16" s="14"/>
      <c r="E16" s="13"/>
      <c r="F16" s="15"/>
      <c r="G16" s="15"/>
    </row>
    <row r="17" spans="1:7" ht="21" customHeight="1" x14ac:dyDescent="0.3">
      <c r="A17" s="12"/>
      <c r="B17" s="12"/>
      <c r="C17" s="13"/>
      <c r="D17" s="14"/>
      <c r="E17" s="13"/>
      <c r="F17" s="15"/>
      <c r="G17" s="15"/>
    </row>
    <row r="18" spans="1:7" ht="21" customHeight="1" x14ac:dyDescent="0.3">
      <c r="A18" s="12"/>
      <c r="B18" s="12"/>
      <c r="C18" s="13"/>
      <c r="D18" s="14"/>
      <c r="E18" s="13"/>
      <c r="F18" s="15"/>
      <c r="G18" s="15"/>
    </row>
    <row r="19" spans="1:7" ht="21" customHeight="1" x14ac:dyDescent="0.3">
      <c r="A19" s="12"/>
      <c r="B19" s="12"/>
      <c r="C19" s="13"/>
      <c r="D19" s="14"/>
      <c r="E19" s="13"/>
      <c r="F19" s="15"/>
      <c r="G19" s="15"/>
    </row>
    <row r="20" spans="1:7" ht="21" customHeight="1" x14ac:dyDescent="0.3">
      <c r="A20" s="12"/>
      <c r="B20" s="12"/>
      <c r="C20" s="13"/>
      <c r="D20" s="14"/>
      <c r="E20" s="13"/>
      <c r="F20" s="15"/>
      <c r="G20" s="15"/>
    </row>
    <row r="21" spans="1:7" ht="21" customHeight="1" x14ac:dyDescent="0.3">
      <c r="A21" s="12"/>
      <c r="B21" s="12"/>
      <c r="C21" s="442"/>
      <c r="D21" s="443"/>
      <c r="E21" s="442"/>
      <c r="F21" s="444"/>
      <c r="G21" s="444"/>
    </row>
    <row r="22" spans="1:7" ht="21" customHeight="1" x14ac:dyDescent="0.3">
      <c r="A22" s="12"/>
      <c r="B22" s="12"/>
      <c r="C22" s="442"/>
      <c r="D22" s="443"/>
      <c r="E22" s="442"/>
      <c r="F22" s="444"/>
      <c r="G22" s="444"/>
    </row>
    <row r="23" spans="1:7" ht="21" customHeight="1" x14ac:dyDescent="0.3">
      <c r="A23" s="12"/>
      <c r="B23" s="12"/>
      <c r="C23" s="442"/>
      <c r="D23" s="443"/>
      <c r="E23" s="442"/>
      <c r="F23" s="444"/>
      <c r="G23" s="444"/>
    </row>
    <row r="24" spans="1:7" ht="21" customHeight="1" x14ac:dyDescent="0.3">
      <c r="A24" s="12"/>
      <c r="B24" s="12"/>
      <c r="C24" s="442"/>
      <c r="D24" s="443"/>
      <c r="E24" s="442"/>
      <c r="F24" s="444"/>
      <c r="G24" s="444"/>
    </row>
    <row r="25" spans="1:7" ht="21" customHeight="1" x14ac:dyDescent="0.3">
      <c r="A25" s="12"/>
      <c r="B25" s="12"/>
      <c r="C25" s="442"/>
      <c r="D25" s="443"/>
      <c r="E25" s="442"/>
      <c r="F25" s="444"/>
      <c r="G25" s="444"/>
    </row>
    <row r="26" spans="1:7" ht="21" customHeight="1" x14ac:dyDescent="0.3">
      <c r="A26" s="445"/>
      <c r="B26" s="445"/>
      <c r="C26" s="442"/>
      <c r="D26" s="443"/>
      <c r="E26" s="442"/>
      <c r="F26" s="444"/>
      <c r="G26" s="444"/>
    </row>
    <row r="27" spans="1:7" ht="21" customHeight="1" x14ac:dyDescent="0.3">
      <c r="A27" s="437"/>
      <c r="B27" s="437"/>
      <c r="C27" s="438"/>
      <c r="D27" s="439"/>
      <c r="E27" s="438"/>
      <c r="F27" s="440"/>
      <c r="G27" s="440"/>
    </row>
    <row r="28" spans="1:7" x14ac:dyDescent="0.3">
      <c r="A28" s="16"/>
      <c r="B28" s="16"/>
      <c r="C28" s="16"/>
      <c r="D28" s="16"/>
      <c r="E28" s="16"/>
      <c r="F28" s="16"/>
    </row>
    <row r="29" spans="1:7" ht="15.75" customHeight="1" x14ac:dyDescent="0.3">
      <c r="A29" s="441" t="s">
        <v>56</v>
      </c>
      <c r="B29" s="441"/>
      <c r="C29" s="441"/>
      <c r="D29" s="441"/>
      <c r="E29" s="441"/>
      <c r="F29" s="441"/>
      <c r="G29" s="441"/>
    </row>
    <row r="60" ht="31.5" customHeight="1" x14ac:dyDescent="0.3"/>
    <row r="61" ht="31.5" customHeight="1" x14ac:dyDescent="0.3"/>
    <row r="62" ht="31.5" customHeight="1" x14ac:dyDescent="0.3"/>
  </sheetData>
  <sheetProtection formatCells="0" formatColumns="0" formatRows="0" insertColumns="0" insertRows="0" insertHyperlinks="0" deleteColumns="0" deleteRows="0" sort="0" autoFilter="0" pivotTables="0"/>
  <mergeCells count="44">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70" zoomScaleNormal="70" workbookViewId="0">
      <pane ySplit="1" topLeftCell="A2" activePane="bottomLeft" state="frozen"/>
      <selection pane="bottomLeft" activeCell="H16" sqref="H16"/>
    </sheetView>
  </sheetViews>
  <sheetFormatPr baseColWidth="10" defaultColWidth="8.88671875" defaultRowHeight="14.4" x14ac:dyDescent="0.3"/>
  <cols>
    <col min="1" max="9" width="11.44140625" style="7" customWidth="1"/>
    <col min="10" max="10" width="3.88671875" style="8" customWidth="1"/>
    <col min="11" max="11" width="11.44140625" style="7" customWidth="1"/>
  </cols>
  <sheetData>
    <row r="1" spans="1:9" x14ac:dyDescent="0.3">
      <c r="A1" s="18"/>
      <c r="B1" s="19"/>
    </row>
    <row r="2" spans="1:9" ht="21" customHeight="1" x14ac:dyDescent="0.3">
      <c r="A2" s="9" t="str">
        <f>"VOTRE ACTIVITÉ D'OPÉRATEUR DE R&amp;D EN "&amp;SURVEY_YEAR</f>
        <v>VOTRE ACTIVITÉ D'OPÉRATEUR DE R&amp;D EN 2023</v>
      </c>
      <c r="B2" s="20"/>
      <c r="C2" s="21"/>
      <c r="D2" s="21"/>
      <c r="E2" s="21"/>
      <c r="F2" s="21"/>
      <c r="G2" s="21"/>
    </row>
    <row r="3" spans="1:9" ht="13.5" customHeight="1" x14ac:dyDescent="0.3"/>
    <row r="4" spans="1:9" ht="50.25" customHeight="1" x14ac:dyDescent="0.3">
      <c r="A4" s="461" t="s">
        <v>57</v>
      </c>
      <c r="B4" s="461"/>
      <c r="C4" s="461"/>
      <c r="D4" s="461"/>
      <c r="E4" s="461"/>
      <c r="F4" s="461"/>
      <c r="G4" s="461"/>
      <c r="H4" s="23"/>
      <c r="I4" s="23"/>
    </row>
    <row r="5" spans="1:9" ht="70.5" customHeight="1" x14ac:dyDescent="0.3">
      <c r="A5" s="457"/>
      <c r="B5" s="462"/>
      <c r="C5" s="462"/>
      <c r="D5" s="462"/>
      <c r="E5" s="462"/>
      <c r="F5" s="462"/>
      <c r="G5" s="455"/>
      <c r="H5" s="24"/>
      <c r="I5" s="24"/>
    </row>
    <row r="6" spans="1:9" x14ac:dyDescent="0.3">
      <c r="A6" s="25"/>
    </row>
    <row r="8" spans="1:9" x14ac:dyDescent="0.3">
      <c r="A8" s="463" t="str">
        <f>"Commentaires sur l'année " &amp; SURVEY_YEAR</f>
        <v>Commentaires sur l'année 2023</v>
      </c>
      <c r="B8" s="463"/>
      <c r="C8" s="463"/>
      <c r="D8" s="463"/>
      <c r="E8" s="463"/>
      <c r="F8" s="463"/>
      <c r="G8" s="463"/>
      <c r="H8" s="26"/>
      <c r="I8" s="26"/>
    </row>
    <row r="9" spans="1:9" ht="40.5" customHeight="1" x14ac:dyDescent="0.3">
      <c r="A9" s="464" t="s">
        <v>58</v>
      </c>
      <c r="B9" s="464"/>
      <c r="C9" s="464"/>
      <c r="D9" s="464"/>
      <c r="E9" s="464"/>
      <c r="F9" s="464"/>
      <c r="G9" s="464"/>
      <c r="H9" s="27"/>
      <c r="I9" s="27"/>
    </row>
    <row r="10" spans="1:9" ht="70.5" customHeight="1" x14ac:dyDescent="0.3">
      <c r="A10" s="457"/>
      <c r="B10" s="462"/>
      <c r="C10" s="462"/>
      <c r="D10" s="462"/>
      <c r="E10" s="462"/>
      <c r="F10" s="462"/>
      <c r="G10" s="455"/>
      <c r="H10" s="24"/>
      <c r="I10" s="24"/>
    </row>
    <row r="11" spans="1:9" ht="9" customHeight="1" x14ac:dyDescent="0.3">
      <c r="A11" s="28"/>
      <c r="B11" s="28"/>
      <c r="C11" s="28"/>
      <c r="D11" s="28"/>
      <c r="E11" s="28"/>
      <c r="F11" s="28"/>
      <c r="G11" s="28"/>
      <c r="H11" s="29"/>
      <c r="I11" s="29"/>
    </row>
    <row r="12" spans="1:9" ht="36.75" customHeight="1" x14ac:dyDescent="0.3">
      <c r="A12" s="460" t="s">
        <v>59</v>
      </c>
      <c r="B12" s="460"/>
      <c r="C12" s="460"/>
      <c r="D12" s="460"/>
      <c r="E12" s="460"/>
      <c r="F12" s="460"/>
      <c r="G12" s="460"/>
      <c r="H12" s="30"/>
      <c r="I12" s="30"/>
    </row>
    <row r="32" ht="31.5" customHeight="1" x14ac:dyDescent="0.3"/>
    <row r="33" ht="31.5" customHeight="1" x14ac:dyDescent="0.3"/>
    <row r="34" ht="31.5" customHeight="1" x14ac:dyDescent="0.3"/>
  </sheetData>
  <sheetProtection formatCells="0" formatColumns="0" formatRows="0" insertColumns="0" insertRows="0" insertHyperlinks="0" deleteColumns="0" deleteRows="0" sort="0" autoFilter="0" pivotTables="0"/>
  <mergeCells count="6">
    <mergeCell ref="A12:G12"/>
    <mergeCell ref="A4:G4"/>
    <mergeCell ref="A5:G5"/>
    <mergeCell ref="A8:G8"/>
    <mergeCell ref="A9:G9"/>
    <mergeCell ref="A10:G10"/>
  </mergeCells>
  <printOptions horizontalCentered="1"/>
  <pageMargins left="0.23622047244093999" right="0.59055118110236005" top="0.39370078740157" bottom="0.78740157480314998" header="0.39370078740157" footer="0.55118110236219997"/>
  <pageSetup paperSize="9" scale="33" orientation="portrait"/>
  <headerFooter alignWithMargins="0">
    <oddFooter>&amp;L&amp;8&amp;A&amp;R&amp;8R&amp;&amp;D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0.109375" style="25" customWidth="1"/>
    <col min="2" max="2" width="22.10937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34.5" customHeight="1" x14ac:dyDescent="0.3">
      <c r="A2" s="465" t="str">
        <f>"Répartition des dépenses intérieures de R&amp;D (intra-muros à votre structure) par nature de charge en " &amp; SURVEY_YEAR &amp; " et estimation " &amp; SURVEY_YEAR+1</f>
        <v>Répartition des dépenses intérieures de R&amp;D (intra-muros à votre structure) par nature de charge en 2023 et estimation 2024</v>
      </c>
      <c r="B2" s="465"/>
      <c r="C2" s="465"/>
      <c r="D2" s="465"/>
      <c r="E2" s="465"/>
      <c r="F2" s="465"/>
      <c r="G2" s="465"/>
      <c r="H2" s="465"/>
      <c r="I2" s="465"/>
    </row>
    <row r="3" spans="1:10" ht="28.5" customHeight="1" x14ac:dyDescent="0.3">
      <c r="A3" s="466" t="s">
        <v>60</v>
      </c>
      <c r="B3" s="466"/>
      <c r="C3" s="466"/>
      <c r="D3" s="31"/>
      <c r="E3" s="31"/>
      <c r="F3" s="31"/>
      <c r="G3" s="31"/>
      <c r="H3" s="31"/>
      <c r="I3" s="31"/>
    </row>
    <row r="4" spans="1:10" ht="25.5" customHeight="1" x14ac:dyDescent="0.3">
      <c r="A4" s="467"/>
      <c r="B4" s="468"/>
      <c r="C4" s="468"/>
      <c r="D4" s="32"/>
      <c r="E4" s="32"/>
      <c r="F4" s="32"/>
      <c r="G4" s="32"/>
      <c r="H4" s="32"/>
      <c r="I4" s="32"/>
    </row>
    <row r="5" spans="1:10" x14ac:dyDescent="0.3">
      <c r="A5" s="33" t="s">
        <v>61</v>
      </c>
      <c r="B5" s="34" t="s">
        <v>62</v>
      </c>
      <c r="C5" s="35"/>
      <c r="D5" s="32"/>
      <c r="E5" s="32"/>
      <c r="F5" s="32"/>
      <c r="G5" s="32"/>
      <c r="H5" s="32"/>
      <c r="I5" s="32"/>
    </row>
    <row r="6" spans="1:10" ht="21.75" customHeight="1" x14ac:dyDescent="0.3">
      <c r="A6" s="36" t="s">
        <v>63</v>
      </c>
      <c r="B6" s="37"/>
      <c r="C6" s="7"/>
      <c r="D6" s="32"/>
      <c r="E6" s="32"/>
      <c r="F6" s="32"/>
      <c r="G6" s="32"/>
      <c r="H6" s="32"/>
      <c r="I6" s="32"/>
    </row>
    <row r="7" spans="1:10" ht="15" customHeight="1" x14ac:dyDescent="0.3">
      <c r="A7" s="38" t="s">
        <v>64</v>
      </c>
      <c r="B7" s="37"/>
      <c r="C7" s="7"/>
      <c r="D7" s="32"/>
      <c r="E7" s="32"/>
      <c r="F7" s="32"/>
      <c r="G7" s="32"/>
      <c r="H7" s="32"/>
      <c r="I7" s="32"/>
    </row>
    <row r="8" spans="1:10" x14ac:dyDescent="0.3">
      <c r="A8" s="33" t="s">
        <v>65</v>
      </c>
      <c r="B8" s="39"/>
      <c r="C8" s="7"/>
      <c r="D8" s="32"/>
      <c r="E8" s="32"/>
      <c r="F8" s="32"/>
      <c r="G8" s="32"/>
      <c r="H8" s="32"/>
      <c r="I8" s="32"/>
    </row>
    <row r="9" spans="1:10" ht="15.75" customHeight="1" x14ac:dyDescent="0.3">
      <c r="A9" s="36" t="s">
        <v>66</v>
      </c>
      <c r="B9" s="37"/>
      <c r="C9" s="7"/>
      <c r="D9" s="32"/>
      <c r="E9" s="32"/>
      <c r="F9" s="32"/>
      <c r="G9" s="32"/>
      <c r="H9" s="32"/>
      <c r="I9" s="32"/>
    </row>
    <row r="10" spans="1:10" ht="15" customHeight="1" x14ac:dyDescent="0.3">
      <c r="A10" s="38" t="s">
        <v>67</v>
      </c>
      <c r="B10" s="37"/>
      <c r="C10" s="7"/>
      <c r="D10" s="32"/>
      <c r="E10" s="32"/>
      <c r="F10" s="32"/>
      <c r="G10" s="32"/>
      <c r="H10" s="32"/>
      <c r="I10" s="32"/>
    </row>
    <row r="11" spans="1:10" x14ac:dyDescent="0.3">
      <c r="A11" s="40"/>
      <c r="B11" s="41"/>
      <c r="C11" s="42" t="str">
        <f>"Estimation " &amp; SURVEY_YEAR+1</f>
        <v>Estimation 2024</v>
      </c>
      <c r="D11" s="32"/>
      <c r="E11" s="32"/>
      <c r="F11" s="32"/>
      <c r="G11" s="32"/>
      <c r="H11" s="32"/>
      <c r="I11" s="32"/>
    </row>
    <row r="12" spans="1:10" ht="39.75" customHeight="1" x14ac:dyDescent="0.3">
      <c r="A12" s="43" t="s">
        <v>68</v>
      </c>
      <c r="B12" s="44"/>
      <c r="C12" s="45"/>
      <c r="D12" s="32"/>
      <c r="E12" s="32"/>
      <c r="F12" s="32"/>
      <c r="G12" s="32"/>
      <c r="H12" s="32"/>
      <c r="I12" s="32"/>
    </row>
    <row r="13" spans="1:10" x14ac:dyDescent="0.3">
      <c r="A13" s="17"/>
      <c r="B13" s="17"/>
      <c r="D13" s="32"/>
      <c r="E13" s="32"/>
      <c r="F13" s="32"/>
      <c r="G13" s="32"/>
      <c r="H13" s="32"/>
      <c r="I13" s="32"/>
    </row>
    <row r="14" spans="1:10" ht="12" customHeight="1" x14ac:dyDescent="0.3">
      <c r="D14" s="32"/>
      <c r="E14" s="32"/>
      <c r="F14" s="32"/>
      <c r="G14" s="32"/>
      <c r="H14" s="32"/>
      <c r="I14" s="32"/>
    </row>
    <row r="15" spans="1:10" ht="12" customHeight="1" x14ac:dyDescent="0.3">
      <c r="D15" s="32"/>
      <c r="E15" s="32"/>
      <c r="F15" s="32"/>
      <c r="G15" s="32"/>
      <c r="H15" s="32"/>
      <c r="I15" s="32"/>
    </row>
    <row r="16" spans="1:10" ht="12" customHeight="1" x14ac:dyDescent="0.3">
      <c r="D16" s="32"/>
      <c r="E16" s="32"/>
      <c r="F16" s="32"/>
      <c r="G16" s="32"/>
      <c r="H16" s="32"/>
      <c r="I16" s="32"/>
    </row>
    <row r="17" spans="1:2" ht="15.75" customHeight="1" x14ac:dyDescent="0.3">
      <c r="B17" s="34" t="s">
        <v>69</v>
      </c>
    </row>
    <row r="18" spans="1:2" hidden="1" x14ac:dyDescent="0.3">
      <c r="A18" s="46" t="str">
        <f>"Amortissements des dépenses en capital de R&amp;D en " &amp; SURVEY_YEAR</f>
        <v>Amortissements des dépenses en capital de R&amp;D en 2023</v>
      </c>
      <c r="B18" s="47"/>
    </row>
    <row r="20" spans="1:2" ht="27.75" customHeight="1" x14ac:dyDescent="0.3">
      <c r="A20" s="469" t="s">
        <v>70</v>
      </c>
      <c r="B20" s="469"/>
    </row>
  </sheetData>
  <sheetProtection formatCells="0" formatColumns="0" formatRows="0" insertColumns="0" insertRows="0" insertHyperlinks="0" deleteColumns="0" deleteRows="0" sort="0" autoFilter="0" pivotTables="0"/>
  <mergeCells count="4">
    <mergeCell ref="A2:I2"/>
    <mergeCell ref="A3:C3"/>
    <mergeCell ref="A4:C4"/>
    <mergeCell ref="A20:B20"/>
  </mergeCells>
  <printOptions horizontalCentered="1"/>
  <pageMargins left="0.23622047244093999" right="0.59055118110236005" top="0.39370078740157" bottom="0.78740157480314998" header="0.39370078740157" footer="0.55118110236219997"/>
  <pageSetup paperSize="9" scale="97" orientation="portrait"/>
  <headerFooter alignWithMargins="0">
    <oddFooter>&amp;L&amp;8&amp;A&amp;R&amp;8R&amp;&amp;D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70" zoomScaleNormal="70" workbookViewId="0">
      <pane ySplit="1" topLeftCell="A2" activePane="bottomLeft" state="frozen"/>
      <selection pane="bottomLeft" activeCell="A13" sqref="A13"/>
    </sheetView>
  </sheetViews>
  <sheetFormatPr baseColWidth="10" defaultColWidth="8.88671875" defaultRowHeight="14.4" x14ac:dyDescent="0.3"/>
  <cols>
    <col min="1" max="1" width="60.109375" style="25" customWidth="1"/>
    <col min="2" max="2" width="17.33203125" style="25" customWidth="1"/>
    <col min="3" max="3" width="14.5546875" style="25" customWidth="1"/>
    <col min="4" max="9" width="3.88671875" style="25" customWidth="1"/>
    <col min="10" max="10" width="3.88671875" style="8" customWidth="1"/>
    <col min="11" max="11" width="11.44140625" style="25" customWidth="1"/>
  </cols>
  <sheetData>
    <row r="1" spans="1:10" s="7" customFormat="1" ht="13.2" x14ac:dyDescent="0.25">
      <c r="A1" s="18"/>
      <c r="B1" s="19"/>
      <c r="C1" s="25"/>
      <c r="D1" s="25"/>
      <c r="E1" s="25"/>
      <c r="F1" s="25"/>
      <c r="G1" s="25"/>
      <c r="H1" s="25"/>
      <c r="I1" s="25"/>
      <c r="J1" s="8"/>
    </row>
    <row r="2" spans="1:10" ht="23.25" customHeight="1" x14ac:dyDescent="0.3">
      <c r="A2" s="465" t="str">
        <f>"Répartition des dépenses intérieures de R&amp;D (intra-muros à votre structure) par région (y compris outre-mer) en " &amp; SURVEY_YEAR</f>
        <v>Répartition des dépenses intérieures de R&amp;D (intra-muros à votre structure) par région (y compris outre-mer) en 2023</v>
      </c>
      <c r="B2" s="465"/>
      <c r="C2" s="465"/>
      <c r="D2" s="465"/>
      <c r="E2" s="465"/>
      <c r="F2" s="465"/>
      <c r="G2" s="465"/>
      <c r="H2" s="465"/>
      <c r="I2" s="465"/>
    </row>
    <row r="3" spans="1:10" ht="28.5" customHeight="1" x14ac:dyDescent="0.3">
      <c r="A3" s="466" t="s">
        <v>60</v>
      </c>
      <c r="B3" s="466"/>
      <c r="C3" s="466"/>
      <c r="D3" s="31"/>
      <c r="E3" s="31"/>
      <c r="F3" s="31"/>
      <c r="G3" s="31"/>
      <c r="H3" s="31"/>
      <c r="I3" s="31"/>
    </row>
    <row r="4" spans="1:10" x14ac:dyDescent="0.3">
      <c r="A4" s="48"/>
    </row>
    <row r="5" spans="1:10" ht="37.5" customHeight="1" x14ac:dyDescent="0.3">
      <c r="A5" s="470"/>
      <c r="B5" s="471"/>
      <c r="C5" s="471"/>
      <c r="D5" s="32"/>
      <c r="E5" s="32"/>
      <c r="F5" s="32"/>
      <c r="G5" s="32"/>
      <c r="H5" s="32"/>
      <c r="I5" s="32"/>
    </row>
    <row r="6" spans="1:10" x14ac:dyDescent="0.3">
      <c r="A6" s="34"/>
      <c r="B6" s="34" t="s">
        <v>62</v>
      </c>
      <c r="C6" s="35" t="s">
        <v>71</v>
      </c>
      <c r="D6" s="32"/>
      <c r="E6" s="32"/>
      <c r="F6" s="32"/>
      <c r="G6" s="32"/>
      <c r="H6" s="32"/>
      <c r="I6" s="32"/>
    </row>
    <row r="7" spans="1:10" ht="14.85" customHeight="1" x14ac:dyDescent="0.3">
      <c r="A7" s="413" t="s">
        <v>72</v>
      </c>
      <c r="B7" s="414"/>
      <c r="C7" s="415"/>
      <c r="D7" s="32"/>
      <c r="E7" s="32"/>
      <c r="F7" s="32"/>
      <c r="G7" s="32"/>
      <c r="H7" s="32"/>
      <c r="I7" s="32"/>
    </row>
    <row r="8" spans="1:10" ht="14.85" customHeight="1" x14ac:dyDescent="0.3">
      <c r="A8" s="413" t="s">
        <v>73</v>
      </c>
      <c r="B8" s="414"/>
      <c r="C8" s="415"/>
      <c r="D8" s="32"/>
      <c r="E8" s="32"/>
      <c r="F8" s="32"/>
      <c r="G8" s="32"/>
      <c r="H8" s="32"/>
      <c r="I8" s="32"/>
    </row>
    <row r="9" spans="1:10" ht="14.85" customHeight="1" x14ac:dyDescent="0.3">
      <c r="A9" s="413" t="s">
        <v>74</v>
      </c>
      <c r="B9" s="414"/>
      <c r="C9" s="415"/>
      <c r="D9" s="32"/>
      <c r="E9" s="32"/>
      <c r="F9" s="32"/>
      <c r="G9" s="32"/>
      <c r="H9" s="32"/>
      <c r="I9" s="32"/>
    </row>
    <row r="10" spans="1:10" ht="14.85" customHeight="1" x14ac:dyDescent="0.3">
      <c r="A10" s="413" t="s">
        <v>75</v>
      </c>
      <c r="B10" s="414"/>
      <c r="C10" s="415"/>
      <c r="D10" s="32"/>
      <c r="E10" s="32"/>
      <c r="F10" s="32"/>
      <c r="G10" s="32"/>
      <c r="H10" s="32"/>
      <c r="I10" s="32"/>
    </row>
    <row r="11" spans="1:10" ht="14.85" customHeight="1" x14ac:dyDescent="0.3">
      <c r="A11" s="413" t="s">
        <v>76</v>
      </c>
      <c r="B11" s="414"/>
      <c r="C11" s="415"/>
      <c r="D11" s="32"/>
      <c r="E11" s="32"/>
      <c r="F11" s="32"/>
      <c r="G11" s="32"/>
      <c r="H11" s="32"/>
      <c r="I11" s="32"/>
    </row>
    <row r="12" spans="1:10" ht="14.85" customHeight="1" x14ac:dyDescent="0.3">
      <c r="A12" s="413" t="s">
        <v>77</v>
      </c>
      <c r="B12" s="414"/>
      <c r="C12" s="415"/>
      <c r="D12" s="32"/>
      <c r="E12" s="32"/>
      <c r="F12" s="32"/>
      <c r="G12" s="32"/>
      <c r="H12" s="32"/>
      <c r="I12" s="32"/>
    </row>
    <row r="13" spans="1:10" ht="14.85" customHeight="1" x14ac:dyDescent="0.3">
      <c r="A13" s="413" t="s">
        <v>78</v>
      </c>
      <c r="B13" s="414"/>
      <c r="C13" s="415"/>
      <c r="D13" s="32"/>
      <c r="E13" s="32"/>
      <c r="F13" s="32"/>
      <c r="G13" s="32"/>
      <c r="H13" s="32"/>
      <c r="I13" s="32"/>
    </row>
    <row r="14" spans="1:10" ht="14.85" customHeight="1" x14ac:dyDescent="0.3">
      <c r="A14" s="413" t="s">
        <v>79</v>
      </c>
      <c r="B14" s="414"/>
      <c r="C14" s="415"/>
      <c r="D14" s="32"/>
      <c r="E14" s="32"/>
      <c r="F14" s="32"/>
      <c r="G14" s="32"/>
      <c r="H14" s="32"/>
      <c r="I14" s="32"/>
    </row>
    <row r="15" spans="1:10" ht="14.85" customHeight="1" x14ac:dyDescent="0.3">
      <c r="A15" s="413" t="s">
        <v>80</v>
      </c>
      <c r="B15" s="414"/>
      <c r="C15" s="415"/>
      <c r="D15" s="32"/>
      <c r="E15" s="32"/>
      <c r="F15" s="32"/>
      <c r="G15" s="32"/>
      <c r="H15" s="32"/>
      <c r="I15" s="32"/>
    </row>
    <row r="16" spans="1:10" ht="14.85" customHeight="1" x14ac:dyDescent="0.3">
      <c r="A16" s="413" t="s">
        <v>81</v>
      </c>
      <c r="B16" s="414"/>
      <c r="C16" s="415"/>
      <c r="D16" s="32"/>
      <c r="E16" s="32"/>
      <c r="F16" s="32"/>
      <c r="G16" s="32"/>
      <c r="H16" s="32"/>
      <c r="I16" s="32"/>
    </row>
    <row r="17" spans="1:9" ht="14.85" customHeight="1" x14ac:dyDescent="0.3">
      <c r="A17" s="413" t="s">
        <v>82</v>
      </c>
      <c r="B17" s="414"/>
      <c r="C17" s="415"/>
      <c r="D17" s="32"/>
      <c r="E17" s="32"/>
      <c r="F17" s="32"/>
      <c r="G17" s="32"/>
      <c r="H17" s="32"/>
      <c r="I17" s="32"/>
    </row>
    <row r="18" spans="1:9" ht="14.85" customHeight="1" x14ac:dyDescent="0.3">
      <c r="A18" s="413" t="s">
        <v>83</v>
      </c>
      <c r="B18" s="414"/>
      <c r="C18" s="415"/>
      <c r="D18" s="32"/>
      <c r="E18" s="32"/>
      <c r="F18" s="32"/>
      <c r="G18" s="32"/>
      <c r="H18" s="32"/>
      <c r="I18" s="32"/>
    </row>
    <row r="19" spans="1:9" ht="14.85" customHeight="1" x14ac:dyDescent="0.3">
      <c r="A19" s="413" t="s">
        <v>84</v>
      </c>
      <c r="B19" s="414"/>
      <c r="C19" s="415"/>
      <c r="D19" s="32"/>
      <c r="E19" s="32"/>
      <c r="F19" s="32"/>
      <c r="G19" s="32"/>
      <c r="H19" s="32"/>
      <c r="I19" s="32"/>
    </row>
    <row r="20" spans="1:9" ht="14.85" customHeight="1" x14ac:dyDescent="0.3">
      <c r="A20" s="413" t="s">
        <v>85</v>
      </c>
      <c r="B20" s="414"/>
      <c r="C20" s="415"/>
      <c r="D20" s="32"/>
      <c r="E20" s="32"/>
      <c r="F20" s="32"/>
      <c r="G20" s="32"/>
      <c r="H20" s="32"/>
      <c r="I20" s="32"/>
    </row>
    <row r="21" spans="1:9" ht="14.85" customHeight="1" x14ac:dyDescent="0.3">
      <c r="A21" s="413" t="s">
        <v>86</v>
      </c>
      <c r="B21" s="414"/>
      <c r="C21" s="415"/>
      <c r="D21" s="32"/>
      <c r="E21" s="32"/>
      <c r="F21" s="32"/>
      <c r="G21" s="32"/>
      <c r="H21" s="32"/>
      <c r="I21" s="32"/>
    </row>
    <row r="22" spans="1:9" ht="14.85" customHeight="1" x14ac:dyDescent="0.3">
      <c r="A22" s="413" t="s">
        <v>87</v>
      </c>
      <c r="B22" s="414"/>
      <c r="C22" s="415"/>
      <c r="D22" s="32"/>
      <c r="E22" s="32"/>
      <c r="F22" s="32"/>
      <c r="G22" s="32"/>
      <c r="H22" s="32"/>
      <c r="I22" s="32"/>
    </row>
    <row r="23" spans="1:9" ht="14.85" customHeight="1" x14ac:dyDescent="0.3">
      <c r="A23" s="413" t="s">
        <v>88</v>
      </c>
      <c r="B23" s="414"/>
      <c r="C23" s="415"/>
      <c r="D23" s="32"/>
      <c r="E23" s="32"/>
      <c r="F23" s="32"/>
      <c r="G23" s="32"/>
      <c r="H23" s="32"/>
      <c r="I23" s="32"/>
    </row>
    <row r="24" spans="1:9" ht="14.85" customHeight="1" x14ac:dyDescent="0.3">
      <c r="A24" s="413" t="s">
        <v>89</v>
      </c>
      <c r="B24" s="414"/>
      <c r="C24" s="415"/>
      <c r="D24" s="32"/>
      <c r="E24" s="32"/>
      <c r="F24" s="32"/>
      <c r="G24" s="32"/>
      <c r="H24" s="32"/>
      <c r="I24" s="32"/>
    </row>
    <row r="25" spans="1:9" ht="14.85" customHeight="1" x14ac:dyDescent="0.3">
      <c r="A25" s="413" t="s">
        <v>90</v>
      </c>
      <c r="B25" s="414"/>
      <c r="C25" s="415"/>
      <c r="D25" s="32"/>
      <c r="E25" s="32"/>
      <c r="F25" s="32"/>
      <c r="G25" s="32"/>
      <c r="H25" s="32"/>
      <c r="I25" s="32"/>
    </row>
    <row r="26" spans="1:9" ht="14.85" customHeight="1" x14ac:dyDescent="0.3">
      <c r="A26" s="413" t="s">
        <v>91</v>
      </c>
      <c r="B26" s="414"/>
      <c r="C26" s="415"/>
      <c r="D26" s="32"/>
      <c r="E26" s="32"/>
      <c r="F26" s="32"/>
      <c r="G26" s="32"/>
      <c r="H26" s="32"/>
      <c r="I26" s="32"/>
    </row>
    <row r="27" spans="1:9" ht="14.85" customHeight="1" x14ac:dyDescent="0.3">
      <c r="A27" s="413" t="s">
        <v>92</v>
      </c>
      <c r="B27" s="414"/>
      <c r="C27" s="415"/>
      <c r="D27" s="32"/>
      <c r="E27" s="32"/>
      <c r="F27" s="32"/>
      <c r="G27" s="32"/>
      <c r="H27" s="32"/>
      <c r="I27" s="32"/>
    </row>
    <row r="28" spans="1:9" ht="14.85" customHeight="1" x14ac:dyDescent="0.3">
      <c r="A28" s="413" t="s">
        <v>93</v>
      </c>
      <c r="B28" s="414"/>
      <c r="C28" s="415"/>
      <c r="D28" s="32"/>
      <c r="E28" s="32"/>
      <c r="F28" s="32"/>
      <c r="G28" s="32"/>
      <c r="H28" s="32"/>
      <c r="I28" s="32"/>
    </row>
    <row r="29" spans="1:9" ht="14.85" customHeight="1" x14ac:dyDescent="0.3">
      <c r="A29" s="413" t="s">
        <v>94</v>
      </c>
      <c r="B29" s="414"/>
      <c r="C29" s="415"/>
      <c r="D29" s="32"/>
      <c r="E29" s="32"/>
      <c r="F29" s="32"/>
      <c r="G29" s="32"/>
      <c r="H29" s="32"/>
      <c r="I29" s="32"/>
    </row>
    <row r="30" spans="1:9" ht="14.85" customHeight="1" x14ac:dyDescent="0.3">
      <c r="A30" s="413" t="s">
        <v>95</v>
      </c>
      <c r="B30" s="414"/>
      <c r="C30" s="415"/>
      <c r="D30" s="32"/>
      <c r="E30" s="32"/>
      <c r="F30" s="32"/>
      <c r="G30" s="32"/>
      <c r="H30" s="32"/>
      <c r="I30" s="32"/>
    </row>
    <row r="31" spans="1:9" ht="14.85" customHeight="1" x14ac:dyDescent="0.3">
      <c r="A31" s="413" t="s">
        <v>96</v>
      </c>
      <c r="B31" s="414"/>
      <c r="C31" s="415"/>
      <c r="D31" s="32"/>
      <c r="E31" s="32"/>
      <c r="F31" s="32"/>
      <c r="G31" s="32"/>
      <c r="H31" s="32"/>
      <c r="I31" s="32"/>
    </row>
    <row r="32" spans="1:9" ht="14.85" customHeight="1" x14ac:dyDescent="0.3">
      <c r="A32" s="413" t="s">
        <v>97</v>
      </c>
      <c r="B32" s="414"/>
      <c r="C32" s="415"/>
      <c r="D32" s="32"/>
      <c r="E32" s="32"/>
      <c r="F32" s="32"/>
      <c r="G32" s="32"/>
      <c r="H32" s="32"/>
      <c r="I32" s="32"/>
    </row>
    <row r="33" spans="1:9" ht="14.85" customHeight="1" x14ac:dyDescent="0.3">
      <c r="A33" s="413" t="s">
        <v>98</v>
      </c>
      <c r="B33" s="414"/>
      <c r="C33" s="415"/>
      <c r="D33" s="32"/>
      <c r="E33" s="32"/>
      <c r="F33" s="32"/>
      <c r="G33" s="32"/>
      <c r="H33" s="32"/>
      <c r="I33" s="32"/>
    </row>
    <row r="34" spans="1:9" ht="14.25" customHeight="1" x14ac:dyDescent="0.3">
      <c r="A34" s="413" t="s">
        <v>99</v>
      </c>
      <c r="B34" s="414"/>
      <c r="C34" s="415"/>
      <c r="D34" s="32"/>
      <c r="E34" s="32"/>
      <c r="F34" s="32"/>
      <c r="G34" s="32"/>
      <c r="H34" s="32"/>
      <c r="I34" s="32"/>
    </row>
    <row r="35" spans="1:9" x14ac:dyDescent="0.3">
      <c r="A35" s="410" t="s">
        <v>68</v>
      </c>
      <c r="B35" s="411"/>
      <c r="C35" s="412"/>
      <c r="D35" s="7"/>
      <c r="E35" s="7"/>
      <c r="F35" s="7"/>
      <c r="G35" s="7"/>
      <c r="H35" s="7"/>
      <c r="I35" s="7"/>
    </row>
    <row r="36" spans="1:9" ht="12.75" customHeight="1" x14ac:dyDescent="0.3">
      <c r="A36" s="472" t="s">
        <v>100</v>
      </c>
      <c r="B36" s="472"/>
      <c r="C36" s="472"/>
      <c r="D36" s="32"/>
      <c r="E36" s="32"/>
      <c r="F36" s="32"/>
      <c r="G36" s="32"/>
      <c r="H36" s="32"/>
      <c r="I36" s="32"/>
    </row>
    <row r="37" spans="1:9" x14ac:dyDescent="0.3">
      <c r="D37" s="32"/>
      <c r="E37" s="32"/>
      <c r="F37" s="32"/>
      <c r="G37" s="32"/>
      <c r="H37" s="32"/>
      <c r="I37" s="32"/>
    </row>
    <row r="38" spans="1:9" ht="6.75" customHeight="1" x14ac:dyDescent="0.3">
      <c r="A38" s="53"/>
      <c r="B38" s="54"/>
      <c r="C38" s="54"/>
      <c r="D38" s="32"/>
      <c r="E38" s="32"/>
      <c r="F38" s="32"/>
      <c r="G38" s="32"/>
      <c r="H38" s="32"/>
      <c r="I38" s="32"/>
    </row>
    <row r="39" spans="1:9" ht="20.25" customHeight="1" x14ac:dyDescent="0.3">
      <c r="D39" s="32"/>
      <c r="E39" s="32"/>
      <c r="F39" s="32"/>
      <c r="G39" s="32"/>
      <c r="H39" s="32"/>
      <c r="I39" s="32"/>
    </row>
    <row r="40" spans="1:9" ht="12" customHeight="1" x14ac:dyDescent="0.3">
      <c r="A40" s="473"/>
      <c r="B40" s="473"/>
      <c r="D40" s="32"/>
      <c r="E40" s="32"/>
      <c r="F40" s="32"/>
      <c r="G40" s="32"/>
      <c r="H40" s="32"/>
      <c r="I40" s="32"/>
    </row>
    <row r="41" spans="1:9" ht="12" customHeight="1" x14ac:dyDescent="0.3">
      <c r="D41" s="32"/>
      <c r="E41" s="32"/>
      <c r="F41" s="32"/>
      <c r="G41" s="32"/>
      <c r="H41" s="32"/>
      <c r="I41" s="32"/>
    </row>
    <row r="42" spans="1:9" ht="12" customHeight="1" x14ac:dyDescent="0.3">
      <c r="D42" s="32"/>
      <c r="E42" s="32"/>
      <c r="F42" s="32"/>
      <c r="G42" s="32"/>
      <c r="H42" s="32"/>
      <c r="I42" s="32"/>
    </row>
    <row r="43" spans="1:9" ht="12" customHeight="1" x14ac:dyDescent="0.3">
      <c r="D43" s="32"/>
      <c r="E43" s="32"/>
      <c r="F43" s="32"/>
      <c r="G43" s="32"/>
      <c r="H43" s="32"/>
      <c r="I43" s="32"/>
    </row>
    <row r="44" spans="1:9" ht="12" customHeight="1" x14ac:dyDescent="0.3">
      <c r="D44" s="32"/>
      <c r="E44" s="32"/>
      <c r="F44" s="32"/>
      <c r="G44" s="32"/>
      <c r="H44" s="32"/>
      <c r="I44" s="32"/>
    </row>
    <row r="45" spans="1:9" ht="12" customHeight="1" x14ac:dyDescent="0.3">
      <c r="D45" s="32"/>
      <c r="E45" s="32"/>
      <c r="F45" s="32"/>
      <c r="G45" s="32"/>
      <c r="H45" s="32"/>
      <c r="I45" s="32"/>
    </row>
    <row r="46" spans="1:9" ht="12" customHeight="1" x14ac:dyDescent="0.3"/>
    <row r="47" spans="1:9" ht="12" customHeight="1" x14ac:dyDescent="0.3"/>
  </sheetData>
  <sheetProtection formatCells="0" formatColumns="0" formatRows="0" insertColumns="0" insertRows="0" insertHyperlinks="0" deleteColumns="0" deleteRows="0" sort="0" autoFilter="0" pivotTables="0"/>
  <mergeCells count="5">
    <mergeCell ref="A2:I2"/>
    <mergeCell ref="A3:C3"/>
    <mergeCell ref="A5:C5"/>
    <mergeCell ref="A36:C36"/>
    <mergeCell ref="A40:B40"/>
  </mergeCells>
  <conditionalFormatting sqref="B38:C38">
    <cfRule type="cellIs" dxfId="18" priority="1" stopIfTrue="1" operator="equal">
      <formula>TRUE</formula>
    </cfRule>
    <cfRule type="cellIs" dxfId="17" priority="2" stopIfTrue="1" operator="equal">
      <formula>FALSE</formula>
    </cfRule>
  </conditionalFormatting>
  <printOptions horizontalCentered="1"/>
  <pageMargins left="0.23622047244093999" right="0.59055118110236005" top="0.39370078740157" bottom="0.78740157480314998" header="0.39370078740157" footer="0.55118110236219997"/>
  <pageSetup paperSize="9" orientation="portrait"/>
  <headerFooter alignWithMargins="0">
    <oddFooter>&amp;L&amp;8&amp;A&amp;R&amp;8R&amp;&amp;D 2022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66.44140625" style="25" customWidth="1"/>
    <col min="2" max="2" width="23.109375" style="25" customWidth="1"/>
    <col min="3" max="9" width="7" style="25" customWidth="1"/>
    <col min="10" max="10" width="3.88671875" style="8" customWidth="1"/>
    <col min="11" max="11" width="11.44140625" style="25" customWidth="1"/>
  </cols>
  <sheetData>
    <row r="1" spans="1:10" s="7" customFormat="1" ht="13.2" x14ac:dyDescent="0.25">
      <c r="A1" s="18"/>
      <c r="B1" s="19"/>
      <c r="C1" s="19"/>
      <c r="D1" s="19"/>
      <c r="E1" s="19"/>
      <c r="F1" s="19"/>
      <c r="G1" s="19"/>
      <c r="H1" s="19"/>
      <c r="I1" s="19"/>
      <c r="J1" s="8"/>
    </row>
    <row r="2" spans="1:10" ht="37.5" customHeight="1" x14ac:dyDescent="0.3">
      <c r="A2" s="474" t="str">
        <f>"Répartition en % des dépenses intérieures de R&amp;D (intra-muros à votre structure) par catégorie de recherche en " &amp; SURVEY_YEAR</f>
        <v>Répartition en % des dépenses intérieures de R&amp;D (intra-muros à votre structure) par catégorie de recherche en 2023</v>
      </c>
      <c r="B2" s="474"/>
      <c r="C2" s="55"/>
      <c r="D2" s="55"/>
      <c r="E2" s="55"/>
      <c r="F2" s="55"/>
      <c r="G2" s="55"/>
      <c r="H2" s="55"/>
      <c r="I2" s="55"/>
    </row>
    <row r="4" spans="1:10" x14ac:dyDescent="0.3">
      <c r="A4" s="34"/>
      <c r="B4" s="34" t="s">
        <v>101</v>
      </c>
    </row>
    <row r="5" spans="1:10" ht="15.75" customHeight="1" x14ac:dyDescent="0.3">
      <c r="A5" s="49" t="s">
        <v>102</v>
      </c>
      <c r="B5" s="56"/>
    </row>
    <row r="6" spans="1:10" ht="17.25" customHeight="1" x14ac:dyDescent="0.3">
      <c r="A6" s="51" t="s">
        <v>103</v>
      </c>
      <c r="B6" s="57"/>
    </row>
    <row r="7" spans="1:10" ht="14.25" customHeight="1" x14ac:dyDescent="0.3">
      <c r="A7" s="52" t="s">
        <v>104</v>
      </c>
      <c r="B7" s="58"/>
    </row>
    <row r="8" spans="1:10" ht="54.75" customHeight="1" x14ac:dyDescent="0.3">
      <c r="A8" s="43" t="s">
        <v>68</v>
      </c>
      <c r="B8" s="59"/>
    </row>
    <row r="9" spans="1:10" ht="20.25" customHeight="1" x14ac:dyDescent="0.3">
      <c r="A9" s="60"/>
      <c r="B9" s="60"/>
      <c r="C9" s="60"/>
      <c r="D9" s="60"/>
    </row>
    <row r="14" spans="1:10" ht="17.25" customHeight="1" x14ac:dyDescent="0.3">
      <c r="A14" s="48"/>
    </row>
    <row r="15" spans="1:10" ht="17.25" customHeight="1" x14ac:dyDescent="0.3"/>
    <row r="16" spans="1:10" x14ac:dyDescent="0.3">
      <c r="A16" s="61"/>
    </row>
    <row r="17" spans="1:1" x14ac:dyDescent="0.3">
      <c r="A17" s="61"/>
    </row>
    <row r="18" spans="1:1" x14ac:dyDescent="0.3">
      <c r="A18" s="61"/>
    </row>
    <row r="19" spans="1:1" x14ac:dyDescent="0.3">
      <c r="A19" s="61"/>
    </row>
    <row r="20" spans="1:1" x14ac:dyDescent="0.3">
      <c r="A20" s="61"/>
    </row>
    <row r="21" spans="1:1" x14ac:dyDescent="0.3">
      <c r="A21" s="61"/>
    </row>
    <row r="22" spans="1:1" x14ac:dyDescent="0.3">
      <c r="A22" s="61"/>
    </row>
    <row r="23" spans="1:1" x14ac:dyDescent="0.3">
      <c r="A23" s="61"/>
    </row>
  </sheetData>
  <sheetProtection formatCells="0" formatColumns="0" formatRows="0" insertColumns="0" insertRows="0" insertHyperlinks="0" deleteColumns="0" deleteRows="0" sort="0" autoFilter="0" pivotTables="0"/>
  <mergeCells count="1">
    <mergeCell ref="A2:B2"/>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3"/>
  <sheetViews>
    <sheetView showGridLines="0" zoomScale="70" zoomScaleNormal="70" workbookViewId="0">
      <pane ySplit="1" topLeftCell="A2" activePane="bottomLeft" state="frozen"/>
      <selection pane="bottomLeft" activeCell="P6" sqref="P6"/>
    </sheetView>
  </sheetViews>
  <sheetFormatPr baseColWidth="10" defaultColWidth="8.88671875" defaultRowHeight="14.4" x14ac:dyDescent="0.3"/>
  <cols>
    <col min="1" max="1" width="80.6640625" style="25" customWidth="1"/>
    <col min="2" max="2" width="34.6640625" style="25" customWidth="1"/>
    <col min="3" max="9" width="4.6640625" style="25" customWidth="1"/>
    <col min="10" max="10" width="4.6640625" style="8" customWidth="1"/>
    <col min="11" max="11" width="11.44140625" style="25" customWidth="1"/>
  </cols>
  <sheetData>
    <row r="1" spans="1:10" s="7" customFormat="1" ht="13.2" x14ac:dyDescent="0.25">
      <c r="A1" s="18"/>
      <c r="B1" s="19"/>
      <c r="C1" s="19"/>
      <c r="D1" s="19"/>
      <c r="E1" s="19"/>
      <c r="F1" s="19"/>
      <c r="G1" s="19"/>
      <c r="H1" s="19"/>
      <c r="I1" s="19"/>
      <c r="J1" s="8"/>
    </row>
    <row r="2" spans="1:10" ht="34.5" customHeight="1" x14ac:dyDescent="0.3">
      <c r="A2" s="475" t="str">
        <f>"Dépenses extérieures de R&amp;D exécutées en " &amp; SURVEY_YEAR &amp; " par le secteur militaire de l'État et des organismes publics"</f>
        <v>Dépenses extérieures de R&amp;D exécutées en 2023 par le secteur militaire de l'État et des organismes publics</v>
      </c>
      <c r="B2" s="475"/>
    </row>
    <row r="3" spans="1:10" ht="38.25" customHeight="1" x14ac:dyDescent="0.3">
      <c r="A3" s="466" t="s">
        <v>105</v>
      </c>
      <c r="B3" s="466"/>
    </row>
    <row r="5" spans="1:10" x14ac:dyDescent="0.3">
      <c r="A5" s="33" t="s">
        <v>106</v>
      </c>
      <c r="B5" s="34" t="s">
        <v>69</v>
      </c>
    </row>
    <row r="6" spans="1:10" ht="25.5" hidden="1" customHeight="1" x14ac:dyDescent="0.3">
      <c r="A6" s="62" t="s">
        <v>107</v>
      </c>
      <c r="B6" s="63"/>
    </row>
    <row r="7" spans="1:10" ht="25.5" hidden="1" customHeight="1" x14ac:dyDescent="0.3">
      <c r="A7" s="64" t="s">
        <v>108</v>
      </c>
      <c r="B7" s="65"/>
    </row>
    <row r="8" spans="1:10" hidden="1" x14ac:dyDescent="0.3">
      <c r="A8" s="66" t="s">
        <v>109</v>
      </c>
      <c r="B8" s="67"/>
    </row>
    <row r="9" spans="1:10" hidden="1" x14ac:dyDescent="0.3">
      <c r="A9" s="66" t="s">
        <v>110</v>
      </c>
      <c r="B9" s="67"/>
    </row>
    <row r="10" spans="1:10" hidden="1" x14ac:dyDescent="0.3">
      <c r="A10" s="66" t="s">
        <v>111</v>
      </c>
      <c r="B10" s="67"/>
    </row>
    <row r="11" spans="1:10" hidden="1" x14ac:dyDescent="0.3">
      <c r="A11" s="66" t="s">
        <v>112</v>
      </c>
      <c r="B11" s="67"/>
    </row>
    <row r="12" spans="1:10" hidden="1" x14ac:dyDescent="0.3">
      <c r="A12" s="66" t="s">
        <v>113</v>
      </c>
      <c r="B12" s="67"/>
    </row>
    <row r="13" spans="1:10" hidden="1" x14ac:dyDescent="0.3">
      <c r="A13" s="66" t="s">
        <v>114</v>
      </c>
      <c r="B13" s="67"/>
    </row>
    <row r="14" spans="1:10" hidden="1" x14ac:dyDescent="0.3">
      <c r="A14" s="66" t="s">
        <v>115</v>
      </c>
      <c r="B14" s="67"/>
    </row>
    <row r="15" spans="1:10" hidden="1" x14ac:dyDescent="0.3">
      <c r="A15" s="66" t="s">
        <v>116</v>
      </c>
      <c r="B15" s="67"/>
    </row>
    <row r="16" spans="1:10" hidden="1" x14ac:dyDescent="0.3">
      <c r="A16" s="66" t="s">
        <v>117</v>
      </c>
      <c r="B16" s="67"/>
    </row>
    <row r="17" spans="1:3" hidden="1" x14ac:dyDescent="0.3">
      <c r="A17" s="68" t="s">
        <v>118</v>
      </c>
      <c r="B17" s="69"/>
    </row>
    <row r="18" spans="1:3" ht="29.25" hidden="1" customHeight="1" x14ac:dyDescent="0.3">
      <c r="A18" s="70" t="s">
        <v>119</v>
      </c>
      <c r="B18" s="71"/>
    </row>
    <row r="19" spans="1:3" ht="25.5" hidden="1" customHeight="1" x14ac:dyDescent="0.3">
      <c r="A19" s="43" t="s">
        <v>120</v>
      </c>
      <c r="B19" s="72"/>
    </row>
    <row r="20" spans="1:3" ht="15.75" customHeight="1" x14ac:dyDescent="0.3">
      <c r="A20" s="61"/>
      <c r="B20" s="61"/>
      <c r="C20" s="61"/>
    </row>
    <row r="21" spans="1:3" ht="22.5" customHeight="1" x14ac:dyDescent="0.3">
      <c r="A21" s="61"/>
    </row>
    <row r="22" spans="1:3" x14ac:dyDescent="0.3">
      <c r="A22" s="61"/>
    </row>
    <row r="23" spans="1:3" x14ac:dyDescent="0.3">
      <c r="A23" s="61"/>
    </row>
    <row r="24" spans="1:3" ht="31.5" customHeight="1" x14ac:dyDescent="0.3">
      <c r="A24" s="61"/>
    </row>
    <row r="25" spans="1:3" ht="31.5" customHeight="1" x14ac:dyDescent="0.3">
      <c r="A25" s="61"/>
    </row>
    <row r="26" spans="1:3" ht="31.5" customHeight="1" x14ac:dyDescent="0.3">
      <c r="A26" s="61"/>
    </row>
    <row r="27" spans="1:3" x14ac:dyDescent="0.3">
      <c r="A27" s="61"/>
    </row>
    <row r="28" spans="1:3" x14ac:dyDescent="0.3">
      <c r="A28" s="61"/>
    </row>
    <row r="29" spans="1:3" x14ac:dyDescent="0.3">
      <c r="A29" s="61"/>
    </row>
    <row r="30" spans="1:3" x14ac:dyDescent="0.3">
      <c r="A30" s="61"/>
    </row>
    <row r="31" spans="1:3" x14ac:dyDescent="0.3">
      <c r="A31" s="61"/>
    </row>
    <row r="32" spans="1:3" x14ac:dyDescent="0.3">
      <c r="A32" s="61"/>
    </row>
    <row r="33" spans="1:1" x14ac:dyDescent="0.3">
      <c r="A33" s="61"/>
    </row>
    <row r="34" spans="1:1" x14ac:dyDescent="0.3">
      <c r="A34" s="61"/>
    </row>
    <row r="35" spans="1:1" x14ac:dyDescent="0.3">
      <c r="A35" s="61"/>
    </row>
    <row r="36" spans="1:1" x14ac:dyDescent="0.3">
      <c r="A36" s="61"/>
    </row>
    <row r="37" spans="1:1" x14ac:dyDescent="0.3">
      <c r="A37" s="61"/>
    </row>
    <row r="38" spans="1:1" x14ac:dyDescent="0.3">
      <c r="A38" s="61"/>
    </row>
    <row r="39" spans="1:1" x14ac:dyDescent="0.3">
      <c r="A39" s="61"/>
    </row>
    <row r="40" spans="1:1" x14ac:dyDescent="0.3">
      <c r="A40" s="61"/>
    </row>
    <row r="41" spans="1:1" x14ac:dyDescent="0.3">
      <c r="A41" s="61"/>
    </row>
    <row r="42" spans="1:1" x14ac:dyDescent="0.3">
      <c r="A42" s="61"/>
    </row>
    <row r="43" spans="1:1" x14ac:dyDescent="0.3">
      <c r="A43" s="61"/>
    </row>
    <row r="44" spans="1:1" x14ac:dyDescent="0.3">
      <c r="A44" s="61"/>
    </row>
    <row r="45" spans="1:1" x14ac:dyDescent="0.3">
      <c r="A45" s="61"/>
    </row>
    <row r="46" spans="1:1" x14ac:dyDescent="0.3">
      <c r="A46" s="61"/>
    </row>
    <row r="47" spans="1:1" x14ac:dyDescent="0.3">
      <c r="A47" s="61"/>
    </row>
    <row r="48" spans="1:1" x14ac:dyDescent="0.3">
      <c r="A48" s="61"/>
    </row>
    <row r="49" spans="1:1" x14ac:dyDescent="0.3">
      <c r="A49" s="61"/>
    </row>
    <row r="50" spans="1:1" x14ac:dyDescent="0.3">
      <c r="A50" s="61"/>
    </row>
    <row r="51" spans="1:1" x14ac:dyDescent="0.3">
      <c r="A51" s="61"/>
    </row>
    <row r="52" spans="1:1" x14ac:dyDescent="0.3">
      <c r="A52" s="61"/>
    </row>
    <row r="53" spans="1:1" x14ac:dyDescent="0.3">
      <c r="A53" s="61"/>
    </row>
    <row r="54" spans="1:1" x14ac:dyDescent="0.3">
      <c r="A54" s="61"/>
    </row>
    <row r="55" spans="1:1" x14ac:dyDescent="0.3">
      <c r="A55" s="61"/>
    </row>
    <row r="56" spans="1:1" x14ac:dyDescent="0.3">
      <c r="A56" s="61"/>
    </row>
    <row r="57" spans="1:1" x14ac:dyDescent="0.3">
      <c r="A57" s="61"/>
    </row>
    <row r="58" spans="1:1" x14ac:dyDescent="0.3">
      <c r="A58" s="61"/>
    </row>
    <row r="59" spans="1:1" x14ac:dyDescent="0.3">
      <c r="A59" s="61"/>
    </row>
    <row r="60" spans="1:1" x14ac:dyDescent="0.3">
      <c r="A60" s="61"/>
    </row>
    <row r="61" spans="1:1" x14ac:dyDescent="0.3">
      <c r="A61" s="61"/>
    </row>
    <row r="62" spans="1:1" x14ac:dyDescent="0.3">
      <c r="A62" s="61"/>
    </row>
    <row r="63" spans="1:1" x14ac:dyDescent="0.3">
      <c r="A63" s="61"/>
    </row>
    <row r="64" spans="1:1" x14ac:dyDescent="0.3">
      <c r="A64" s="61"/>
    </row>
    <row r="65" spans="1:1" x14ac:dyDescent="0.3">
      <c r="A65" s="61"/>
    </row>
    <row r="66" spans="1:1" x14ac:dyDescent="0.3">
      <c r="A66" s="61"/>
    </row>
    <row r="67" spans="1:1" x14ac:dyDescent="0.3">
      <c r="A67" s="61"/>
    </row>
    <row r="68" spans="1:1" x14ac:dyDescent="0.3">
      <c r="A68" s="61"/>
    </row>
    <row r="69" spans="1:1" x14ac:dyDescent="0.3">
      <c r="A69" s="61"/>
    </row>
    <row r="70" spans="1:1" x14ac:dyDescent="0.3">
      <c r="A70" s="61"/>
    </row>
    <row r="71" spans="1:1" x14ac:dyDescent="0.3">
      <c r="A71" s="61"/>
    </row>
    <row r="72" spans="1:1" x14ac:dyDescent="0.3">
      <c r="A72" s="61"/>
    </row>
    <row r="73" spans="1:1" x14ac:dyDescent="0.3">
      <c r="A73" s="61"/>
    </row>
    <row r="74" spans="1:1" x14ac:dyDescent="0.3">
      <c r="A74" s="61"/>
    </row>
    <row r="75" spans="1:1" x14ac:dyDescent="0.3">
      <c r="A75" s="61"/>
    </row>
    <row r="76" spans="1:1" x14ac:dyDescent="0.3">
      <c r="A76" s="61"/>
    </row>
    <row r="77" spans="1:1" x14ac:dyDescent="0.3">
      <c r="A77" s="61"/>
    </row>
    <row r="78" spans="1:1" x14ac:dyDescent="0.3">
      <c r="A78" s="61"/>
    </row>
    <row r="79" spans="1:1" x14ac:dyDescent="0.3">
      <c r="A79" s="61"/>
    </row>
    <row r="80" spans="1:1" x14ac:dyDescent="0.3">
      <c r="A80" s="61"/>
    </row>
    <row r="81" spans="1:1" x14ac:dyDescent="0.3">
      <c r="A81" s="61"/>
    </row>
    <row r="82" spans="1:1" x14ac:dyDescent="0.3">
      <c r="A82" s="61"/>
    </row>
    <row r="83" spans="1:1" x14ac:dyDescent="0.3">
      <c r="A83" s="61"/>
    </row>
    <row r="84" spans="1:1" x14ac:dyDescent="0.3">
      <c r="A84" s="61"/>
    </row>
    <row r="85" spans="1:1" x14ac:dyDescent="0.3">
      <c r="A85" s="61"/>
    </row>
    <row r="86" spans="1:1" x14ac:dyDescent="0.3">
      <c r="A86" s="61"/>
    </row>
    <row r="87" spans="1:1" x14ac:dyDescent="0.3">
      <c r="A87" s="61"/>
    </row>
    <row r="88" spans="1:1" x14ac:dyDescent="0.3">
      <c r="A88" s="61"/>
    </row>
    <row r="89" spans="1:1" x14ac:dyDescent="0.3">
      <c r="A89" s="61"/>
    </row>
    <row r="90" spans="1:1" x14ac:dyDescent="0.3">
      <c r="A90" s="61"/>
    </row>
    <row r="91" spans="1:1" x14ac:dyDescent="0.3">
      <c r="A91" s="61"/>
    </row>
    <row r="92" spans="1:1" x14ac:dyDescent="0.3">
      <c r="A92" s="61"/>
    </row>
    <row r="93" spans="1:1" x14ac:dyDescent="0.3">
      <c r="A93" s="61"/>
    </row>
  </sheetData>
  <sheetProtection formatCells="0" formatColumns="0" formatRows="0" insertColumns="0" insertRows="0" insertHyperlinks="0" deleteColumns="0" deleteRows="0" sort="0" autoFilter="0" pivotTables="0"/>
  <mergeCells count="2">
    <mergeCell ref="A2:B2"/>
    <mergeCell ref="A3:B3"/>
  </mergeCells>
  <printOptions horizontalCentered="1"/>
  <pageMargins left="0.23622047244093999" right="0.59055118110236005" top="0.39370078740157" bottom="0.78740157480314998" header="0.39370078740157" footer="0.55118110236219997"/>
  <pageSetup paperSize="9" scale="29" orientation="portrait"/>
  <headerFooter alignWithMargins="0">
    <oddFooter>&amp;L&amp;8&amp;A&amp;R&amp;8R&amp;&amp;D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1222</vt:i4>
      </vt:variant>
    </vt:vector>
  </HeadingPairs>
  <TitlesOfParts>
    <vt:vector size="1259"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lpstr>AMMORT</vt:lpstr>
      <vt:lpstr>AUTRE_100_FE</vt:lpstr>
      <vt:lpstr>AUTRE_100_HO</vt:lpstr>
      <vt:lpstr>AUTRE_25_FE</vt:lpstr>
      <vt:lpstr>AUTRE_25_HO</vt:lpstr>
      <vt:lpstr>AUTRE_29_FE</vt:lpstr>
      <vt:lpstr>AUTRE_29_HO</vt:lpstr>
      <vt:lpstr>AUTRE_34_FE</vt:lpstr>
      <vt:lpstr>AUTRE_34_HO</vt:lpstr>
      <vt:lpstr>AUTRE_39_FE</vt:lpstr>
      <vt:lpstr>AUTRE_39_HO</vt:lpstr>
      <vt:lpstr>AUTRE_44_FE</vt:lpstr>
      <vt:lpstr>AUTRE_44_HO</vt:lpstr>
      <vt:lpstr>AUTRE_49_FE</vt:lpstr>
      <vt:lpstr>AUTRE_49_HO</vt:lpstr>
      <vt:lpstr>AUTRE_54_FE</vt:lpstr>
      <vt:lpstr>AUTRE_54_HO</vt:lpstr>
      <vt:lpstr>AUTRE_59_FE</vt:lpstr>
      <vt:lpstr>AUTRE_59_HO</vt:lpstr>
      <vt:lpstr>AUTRE_62_FE</vt:lpstr>
      <vt:lpstr>AUTRE_62_HO</vt:lpstr>
      <vt:lpstr>AUTRE_64_FE</vt:lpstr>
      <vt:lpstr>AUTRE_64_HO</vt:lpstr>
      <vt:lpstr>AUTRE_67_FE</vt:lpstr>
      <vt:lpstr>AUTRE_67_HO</vt:lpstr>
      <vt:lpstr>AUTRE_AFRI</vt:lpstr>
      <vt:lpstr>AUTRE_AGE</vt:lpstr>
      <vt:lpstr>AUTRE_AGE_FE</vt:lpstr>
      <vt:lpstr>AUTRE_AGE_HO</vt:lpstr>
      <vt:lpstr>AUTRE_Als</vt:lpstr>
      <vt:lpstr>AUTRE_AMNORD</vt:lpstr>
      <vt:lpstr>AUTRE_AMSUD</vt:lpstr>
      <vt:lpstr>AUTRE_AOM</vt:lpstr>
      <vt:lpstr>AUTRE_Aqu</vt:lpstr>
      <vt:lpstr>AUTRE_ASIE</vt:lpstr>
      <vt:lpstr>AUTRE_AUTR</vt:lpstr>
      <vt:lpstr>AUTRE_Auv</vt:lpstr>
      <vt:lpstr>AUTRE_BN</vt:lpstr>
      <vt:lpstr>AUTRE_Bourg</vt:lpstr>
      <vt:lpstr>AUTRE_Bret</vt:lpstr>
      <vt:lpstr>AUTRE_CA</vt:lpstr>
      <vt:lpstr>AUTRE_CD</vt:lpstr>
      <vt:lpstr>AUTRE_CDD</vt:lpstr>
      <vt:lpstr>AUTRE_CDD_A</vt:lpstr>
      <vt:lpstr>AUTRE_CDD_L</vt:lpstr>
      <vt:lpstr>AUTRE_CDI</vt:lpstr>
      <vt:lpstr>AUTRE_Cors</vt:lpstr>
      <vt:lpstr>AUTRE_CVdL</vt:lpstr>
      <vt:lpstr>AUTRE_ENSU_PP</vt:lpstr>
      <vt:lpstr>AUTRE_ENTR_PP</vt:lpstr>
      <vt:lpstr>AUTRE_ETAT_PP</vt:lpstr>
      <vt:lpstr>AUTRE_ETR_PP</vt:lpstr>
      <vt:lpstr>AUTRE_EURO</vt:lpstr>
      <vt:lpstr>AUTRE_FC</vt:lpstr>
      <vt:lpstr>AUTRE_FE</vt:lpstr>
      <vt:lpstr>AUTRE_FR</vt:lpstr>
      <vt:lpstr>AUTRE_Guad</vt:lpstr>
      <vt:lpstr>AUTRE_Guya</vt:lpstr>
      <vt:lpstr>AUTRE_HN</vt:lpstr>
      <vt:lpstr>AUTRE_HO</vt:lpstr>
      <vt:lpstr>AUTRE_IdF</vt:lpstr>
      <vt:lpstr>AUTRE_IN_ETP</vt:lpstr>
      <vt:lpstr>AUTRE_IN_PP</vt:lpstr>
      <vt:lpstr>AUTRE_ISBL_PP</vt:lpstr>
      <vt:lpstr>AUTRE_LIEU_ETP</vt:lpstr>
      <vt:lpstr>AUTRE_LIEU_PP</vt:lpstr>
      <vt:lpstr>AUTRE_Lim</vt:lpstr>
      <vt:lpstr>AUTRE_Lorr</vt:lpstr>
      <vt:lpstr>AUTRE_LR</vt:lpstr>
      <vt:lpstr>AUTRE_LRé</vt:lpstr>
      <vt:lpstr>AUTRE_Marti</vt:lpstr>
      <vt:lpstr>AUTRE_Mayo</vt:lpstr>
      <vt:lpstr>AUTRE_MP</vt:lpstr>
      <vt:lpstr>AUTRE_NAT</vt:lpstr>
      <vt:lpstr>AUTRE_NPdC</vt:lpstr>
      <vt:lpstr>AUTRE_NVOUT_PP</vt:lpstr>
      <vt:lpstr>AUTRE_OI_PP</vt:lpstr>
      <vt:lpstr>AUTRE_OUT_ETP</vt:lpstr>
      <vt:lpstr>AUTRE_OUT_PP</vt:lpstr>
      <vt:lpstr>AUTRE_PACA</vt:lpstr>
      <vt:lpstr>AUTRE_PC</vt:lpstr>
      <vt:lpstr>AUTRE_PdL</vt:lpstr>
      <vt:lpstr>AUTRE_Pic</vt:lpstr>
      <vt:lpstr>AUTRE_RA</vt:lpstr>
      <vt:lpstr>AUTRE_REG</vt:lpstr>
      <vt:lpstr>AUTRE_REM_ETP</vt:lpstr>
      <vt:lpstr>AUTRE_REM_PP</vt:lpstr>
      <vt:lpstr>AUTRE_REM2_PP</vt:lpstr>
      <vt:lpstr>AUTRE_REM3_PP</vt:lpstr>
      <vt:lpstr>AUTRE_REMA_ETP</vt:lpstr>
      <vt:lpstr>AUTRE_REMA_PP</vt:lpstr>
      <vt:lpstr>AUTRE_REMA2_PP</vt:lpstr>
      <vt:lpstr>AUTRE_REMA3_PP</vt:lpstr>
      <vt:lpstr>AUTRE_REMP_ETP</vt:lpstr>
      <vt:lpstr>AUTRE_REMP_PP</vt:lpstr>
      <vt:lpstr>AUTRE_REMP2_PP</vt:lpstr>
      <vt:lpstr>AUTRE_REMP3_PP</vt:lpstr>
      <vt:lpstr>AUTRE_SE</vt:lpstr>
      <vt:lpstr>AUTRE_T_ETP</vt:lpstr>
      <vt:lpstr>AUTRE_T_PP</vt:lpstr>
      <vt:lpstr>AUTRE_TAUTRE_ETP</vt:lpstr>
      <vt:lpstr>AUTRE_TAUTRE_PP</vt:lpstr>
      <vt:lpstr>AUTRE_TCOLLTER_ETP</vt:lpstr>
      <vt:lpstr>AUTRE_TCOLLTER_PP</vt:lpstr>
      <vt:lpstr>AUTRE_TETR_ETP</vt:lpstr>
      <vt:lpstr>AUTRE_TETR_PP</vt:lpstr>
      <vt:lpstr>AUTRE_TMIN_ETP</vt:lpstr>
      <vt:lpstr>AUTRE_TMIN_PP</vt:lpstr>
      <vt:lpstr>AUTRE_TNV_ETP</vt:lpstr>
      <vt:lpstr>AUTRE_TNV_PP</vt:lpstr>
      <vt:lpstr>AUTRE_TOI_ETP</vt:lpstr>
      <vt:lpstr>AUTRE_TOI_PP</vt:lpstr>
      <vt:lpstr>AUTRE_TORGFI_ETP</vt:lpstr>
      <vt:lpstr>AUTRE_TORGFI_PP</vt:lpstr>
      <vt:lpstr>AUTRE_UE</vt:lpstr>
      <vt:lpstr>BUDGET_TOTAL</vt:lpstr>
      <vt:lpstr>CAT_DEV_EXP</vt:lpstr>
      <vt:lpstr>CAT_RECH_APP</vt:lpstr>
      <vt:lpstr>CAT_RECH_FOND</vt:lpstr>
      <vt:lpstr>CAT_TOT</vt:lpstr>
      <vt:lpstr>COMMENTAIRE_ANOMALIES</vt:lpstr>
      <vt:lpstr>COMMENTAIRE_CHARGE</vt:lpstr>
      <vt:lpstr>COMMENTAIRE_INFO_G</vt:lpstr>
      <vt:lpstr>COMMENTAIRE1</vt:lpstr>
      <vt:lpstr>COMMENTAIRE2</vt:lpstr>
      <vt:lpstr>CORR1_MAIL</vt:lpstr>
      <vt:lpstr>CORR1_NOM</vt:lpstr>
      <vt:lpstr>CORR1_SERVICE</vt:lpstr>
      <vt:lpstr>CORR1_TEL</vt:lpstr>
      <vt:lpstr>CORR2_MAIL</vt:lpstr>
      <vt:lpstr>CORR2_NOM</vt:lpstr>
      <vt:lpstr>CORR2_QUEST</vt:lpstr>
      <vt:lpstr>CORR2_SERVICE</vt:lpstr>
      <vt:lpstr>CORR2_TEL</vt:lpstr>
      <vt:lpstr>CORR3_MAIL</vt:lpstr>
      <vt:lpstr>CORR3_NOM</vt:lpstr>
      <vt:lpstr>CORR3_QUEST</vt:lpstr>
      <vt:lpstr>CORR3_SERVICE</vt:lpstr>
      <vt:lpstr>CORR3_TEL</vt:lpstr>
      <vt:lpstr>CR_100_FE</vt:lpstr>
      <vt:lpstr>CR_100_HO</vt:lpstr>
      <vt:lpstr>CR_25_FE</vt:lpstr>
      <vt:lpstr>CR_25_HO</vt:lpstr>
      <vt:lpstr>CR_29_FE</vt:lpstr>
      <vt:lpstr>CR_29_HO</vt:lpstr>
      <vt:lpstr>CR_34_FE</vt:lpstr>
      <vt:lpstr>CR_34_HO</vt:lpstr>
      <vt:lpstr>CR_39_FE</vt:lpstr>
      <vt:lpstr>CR_39_HO</vt:lpstr>
      <vt:lpstr>CR_44_FE</vt:lpstr>
      <vt:lpstr>CR_44_HO</vt:lpstr>
      <vt:lpstr>CR_49_FE</vt:lpstr>
      <vt:lpstr>CR_49_HO</vt:lpstr>
      <vt:lpstr>CR_54_FE</vt:lpstr>
      <vt:lpstr>CR_54_HO</vt:lpstr>
      <vt:lpstr>CR_59_FE</vt:lpstr>
      <vt:lpstr>CR_59_HO</vt:lpstr>
      <vt:lpstr>CR_62_FE</vt:lpstr>
      <vt:lpstr>CR_62_HO</vt:lpstr>
      <vt:lpstr>CR_64_FE</vt:lpstr>
      <vt:lpstr>CR_64_HO</vt:lpstr>
      <vt:lpstr>CR_67_FE</vt:lpstr>
      <vt:lpstr>CR_67_HO</vt:lpstr>
      <vt:lpstr>CR_AFRI</vt:lpstr>
      <vt:lpstr>CR_AGE</vt:lpstr>
      <vt:lpstr>CR_AGE_FE</vt:lpstr>
      <vt:lpstr>CR_AGE_HO</vt:lpstr>
      <vt:lpstr>CR_Als</vt:lpstr>
      <vt:lpstr>CR_AMNORD</vt:lpstr>
      <vt:lpstr>CR_AMSUD</vt:lpstr>
      <vt:lpstr>CR_AOM</vt:lpstr>
      <vt:lpstr>CR_Aqu</vt:lpstr>
      <vt:lpstr>CR_ASIE</vt:lpstr>
      <vt:lpstr>CR_AUTR</vt:lpstr>
      <vt:lpstr>CR_Auv</vt:lpstr>
      <vt:lpstr>CR_BN</vt:lpstr>
      <vt:lpstr>CR_Bourg</vt:lpstr>
      <vt:lpstr>CR_Bret</vt:lpstr>
      <vt:lpstr>CR_CA</vt:lpstr>
      <vt:lpstr>CR_CD</vt:lpstr>
      <vt:lpstr>CR_CDD</vt:lpstr>
      <vt:lpstr>CR_CDD_A</vt:lpstr>
      <vt:lpstr>CR_CDD_L</vt:lpstr>
      <vt:lpstr>CR_CDI</vt:lpstr>
      <vt:lpstr>CR_Cors</vt:lpstr>
      <vt:lpstr>CR_CVdL</vt:lpstr>
      <vt:lpstr>CR_ENSU_PP</vt:lpstr>
      <vt:lpstr>CR_ENTR_PP</vt:lpstr>
      <vt:lpstr>CR_ETAT_PP</vt:lpstr>
      <vt:lpstr>CR_ETR_PP</vt:lpstr>
      <vt:lpstr>CR_EURO</vt:lpstr>
      <vt:lpstr>CR_FC</vt:lpstr>
      <vt:lpstr>CR_FE</vt:lpstr>
      <vt:lpstr>CR_FR</vt:lpstr>
      <vt:lpstr>CR_Guad</vt:lpstr>
      <vt:lpstr>CR_Guya</vt:lpstr>
      <vt:lpstr>CR_HN</vt:lpstr>
      <vt:lpstr>CR_HO</vt:lpstr>
      <vt:lpstr>CR_IdF</vt:lpstr>
      <vt:lpstr>CR_IN_ETP</vt:lpstr>
      <vt:lpstr>CR_IN_PP</vt:lpstr>
      <vt:lpstr>CR_ISBL_PP</vt:lpstr>
      <vt:lpstr>CR_LIEU_ETP</vt:lpstr>
      <vt:lpstr>CR_LIEU_PP</vt:lpstr>
      <vt:lpstr>CR_Lim</vt:lpstr>
      <vt:lpstr>CR_Lorr</vt:lpstr>
      <vt:lpstr>CR_LR</vt:lpstr>
      <vt:lpstr>CR_LRé</vt:lpstr>
      <vt:lpstr>CR_Marti</vt:lpstr>
      <vt:lpstr>CR_Mayo</vt:lpstr>
      <vt:lpstr>CR_MP</vt:lpstr>
      <vt:lpstr>CR_NAT</vt:lpstr>
      <vt:lpstr>CR_NPdC</vt:lpstr>
      <vt:lpstr>CR_NVOUT_PP</vt:lpstr>
      <vt:lpstr>CR_OI_PP</vt:lpstr>
      <vt:lpstr>CR_OUT_ETP</vt:lpstr>
      <vt:lpstr>CR_OUT_PP</vt:lpstr>
      <vt:lpstr>CR_PACA</vt:lpstr>
      <vt:lpstr>CR_PC</vt:lpstr>
      <vt:lpstr>CR_PdL</vt:lpstr>
      <vt:lpstr>CR_Pic</vt:lpstr>
      <vt:lpstr>CR_RA</vt:lpstr>
      <vt:lpstr>CR_REG</vt:lpstr>
      <vt:lpstr>CR_REM_ETP</vt:lpstr>
      <vt:lpstr>CR_REM_PP</vt:lpstr>
      <vt:lpstr>CR_REM2_PP</vt:lpstr>
      <vt:lpstr>CR_REM3_PP</vt:lpstr>
      <vt:lpstr>CR_REMA_ETP</vt:lpstr>
      <vt:lpstr>CR_REMA_PP</vt:lpstr>
      <vt:lpstr>CR_REMA2_PP</vt:lpstr>
      <vt:lpstr>CR_REMA3_PP</vt:lpstr>
      <vt:lpstr>CR_REMP_ETP</vt:lpstr>
      <vt:lpstr>CR_REMP_PP</vt:lpstr>
      <vt:lpstr>CR_REMP2_PP</vt:lpstr>
      <vt:lpstr>CR_REMP3_PP</vt:lpstr>
      <vt:lpstr>CR_SE</vt:lpstr>
      <vt:lpstr>CR_T_ETP</vt:lpstr>
      <vt:lpstr>CR_T_PP</vt:lpstr>
      <vt:lpstr>CR_TAUTRE_ETP</vt:lpstr>
      <vt:lpstr>CR_TAUTRE_PP</vt:lpstr>
      <vt:lpstr>CR_TCOLLTER_ETP</vt:lpstr>
      <vt:lpstr>CR_TCOLLTER_PP</vt:lpstr>
      <vt:lpstr>CR_TETR_ETP</vt:lpstr>
      <vt:lpstr>CR_TETR_PP</vt:lpstr>
      <vt:lpstr>CR_TMIN_ETP</vt:lpstr>
      <vt:lpstr>CR_TMIN_PP</vt:lpstr>
      <vt:lpstr>CR_TNV_ETP</vt:lpstr>
      <vt:lpstr>CR_TNV_PP</vt:lpstr>
      <vt:lpstr>CR_TOI_ETP</vt:lpstr>
      <vt:lpstr>CR_TOI_PP</vt:lpstr>
      <vt:lpstr>CR_TORGFI_ETP</vt:lpstr>
      <vt:lpstr>CR_TORGFI_PP</vt:lpstr>
      <vt:lpstr>CR_UE</vt:lpstr>
      <vt:lpstr>D_SYNTHESE_DE_TOTALE</vt:lpstr>
      <vt:lpstr>D_SYNTHESE_DE_TOTALE_PREV</vt:lpstr>
      <vt:lpstr>D_SYNTHESE_DI_TOTALE</vt:lpstr>
      <vt:lpstr>D_SYNTHESE_DI_TOTALE_PREV</vt:lpstr>
      <vt:lpstr>DE_C_ANDRA</vt:lpstr>
      <vt:lpstr>DE_C_ANSES</vt:lpstr>
      <vt:lpstr>DE_C_Autres</vt:lpstr>
      <vt:lpstr>DE_C_BRGM</vt:lpstr>
      <vt:lpstr>DE_C_CEA</vt:lpstr>
      <vt:lpstr>DE_C_CEE</vt:lpstr>
      <vt:lpstr>DE_C_CEPII</vt:lpstr>
      <vt:lpstr>DE_C_CEREMA</vt:lpstr>
      <vt:lpstr>DE_C_CIRAD</vt:lpstr>
      <vt:lpstr>DE_C_CNAF</vt:lpstr>
      <vt:lpstr>DE_C_CNES</vt:lpstr>
      <vt:lpstr>DE_C_CNRM</vt:lpstr>
      <vt:lpstr>DE_C_CNRS</vt:lpstr>
      <vt:lpstr>DE_C_Commentaire</vt:lpstr>
      <vt:lpstr>DE_C_CSTB</vt:lpstr>
      <vt:lpstr>DE_C_EFS</vt:lpstr>
      <vt:lpstr>DE_C_IFREMER</vt:lpstr>
      <vt:lpstr>DE_C_IGN</vt:lpstr>
      <vt:lpstr>DE_C_INED</vt:lpstr>
      <vt:lpstr>DE_C_INERIS</vt:lpstr>
      <vt:lpstr>DE_C_INRAE</vt:lpstr>
      <vt:lpstr>DE_C_INRAP</vt:lpstr>
      <vt:lpstr>DE_C_INRIA</vt:lpstr>
      <vt:lpstr>DE_C_INSEE</vt:lpstr>
      <vt:lpstr>DE_C_INSERM</vt:lpstr>
      <vt:lpstr>DE_C_IPEV</vt:lpstr>
      <vt:lpstr>DE_C_IRCAM</vt:lpstr>
      <vt:lpstr>DE_C_IRD</vt:lpstr>
      <vt:lpstr>DE_C_IRDES</vt:lpstr>
      <vt:lpstr>DE_C_IRSN</vt:lpstr>
      <vt:lpstr>DE_C_LNE</vt:lpstr>
      <vt:lpstr>DE_C_NV</vt:lpstr>
      <vt:lpstr>DE_C_TOTAL</vt:lpstr>
      <vt:lpstr>DE_EE_AEUROPE</vt:lpstr>
      <vt:lpstr>DE_EE_Autres</vt:lpstr>
      <vt:lpstr>DE_EE_NV</vt:lpstr>
      <vt:lpstr>DE_EE_TOTAL</vt:lpstr>
      <vt:lpstr>DE_EE_UE</vt:lpstr>
      <vt:lpstr>DE_ENTR_TOTAL</vt:lpstr>
      <vt:lpstr>DE_ENTR1_NOM</vt:lpstr>
      <vt:lpstr>DE_ENTR1_SIREN</vt:lpstr>
      <vt:lpstr>DE_ENTR1_VAL</vt:lpstr>
      <vt:lpstr>DE_ENTRA_NOM</vt:lpstr>
      <vt:lpstr>DE_ENTRA_VAL</vt:lpstr>
      <vt:lpstr>DE_ES_NV</vt:lpstr>
      <vt:lpstr>DE_ES_TOTAL</vt:lpstr>
      <vt:lpstr>DE_ESC_Autres</vt:lpstr>
      <vt:lpstr>DE_ESC_CHU</vt:lpstr>
      <vt:lpstr>DE_ESC_CLCC</vt:lpstr>
      <vt:lpstr>DE_ESC_Commentaire</vt:lpstr>
      <vt:lpstr>DE_ESC_COMUE</vt:lpstr>
      <vt:lpstr>DE_ESC_TOTAL</vt:lpstr>
      <vt:lpstr>DE_ESC_UNIV</vt:lpstr>
      <vt:lpstr>DE_ESE_AEUROPE</vt:lpstr>
      <vt:lpstr>DE_ESE_Autres</vt:lpstr>
      <vt:lpstr>DE_ESE_NV</vt:lpstr>
      <vt:lpstr>DE_ESE_TOTAL</vt:lpstr>
      <vt:lpstr>DE_ESE_UE</vt:lpstr>
      <vt:lpstr>DE_ESH_ACO</vt:lpstr>
      <vt:lpstr>DE_ESH_APT</vt:lpstr>
      <vt:lpstr>DE_ESH_ASD</vt:lpstr>
      <vt:lpstr>DE_ESH_Autres</vt:lpstr>
      <vt:lpstr>DE_ESH_BSA</vt:lpstr>
      <vt:lpstr>DE_ESH_Commentaire</vt:lpstr>
      <vt:lpstr>DE_ESH_ENAC</vt:lpstr>
      <vt:lpstr>DE_ESH_ENGEES</vt:lpstr>
      <vt:lpstr>DE_ESH_ENSFEA</vt:lpstr>
      <vt:lpstr>DE_ESH_ENSPV</vt:lpstr>
      <vt:lpstr>DE_ESH_ENSTAB</vt:lpstr>
      <vt:lpstr>DE_ESH_ENSTAP</vt:lpstr>
      <vt:lpstr>DE_ESH_ESA</vt:lpstr>
      <vt:lpstr>DE_ESH_ESIEE</vt:lpstr>
      <vt:lpstr>DE_ESH_ESPCI</vt:lpstr>
      <vt:lpstr>DE_ESH_ESSEC</vt:lpstr>
      <vt:lpstr>DE_ESH_HEC</vt:lpstr>
      <vt:lpstr>DE_ESH_IMT</vt:lpstr>
      <vt:lpstr>DE_ESH_INSEAD</vt:lpstr>
      <vt:lpstr>DE_ESH_ISAE</vt:lpstr>
      <vt:lpstr>DE_ESH_MINES</vt:lpstr>
      <vt:lpstr>DE_ESH_MSA</vt:lpstr>
      <vt:lpstr>DE_ESH_ONIRIS</vt:lpstr>
      <vt:lpstr>DE_ESH_PC</vt:lpstr>
      <vt:lpstr>DE_ESH_TOTAL</vt:lpstr>
      <vt:lpstr>DE_ESH_TPE</vt:lpstr>
      <vt:lpstr>DE_ESH_VAS</vt:lpstr>
      <vt:lpstr>DE_ESH_VETOA</vt:lpstr>
      <vt:lpstr>DE_ESH_VETOT</vt:lpstr>
      <vt:lpstr>DE_ESH_X</vt:lpstr>
      <vt:lpstr>DE_ETR_TOTAL</vt:lpstr>
      <vt:lpstr>DE_GOV_TOTAL</vt:lpstr>
      <vt:lpstr>DE_I_Autres</vt:lpstr>
      <vt:lpstr>DE_I_Commentaire</vt:lpstr>
      <vt:lpstr>DE_I_CURIE</vt:lpstr>
      <vt:lpstr>DE_I_INRS</vt:lpstr>
      <vt:lpstr>DE_I_INTS</vt:lpstr>
      <vt:lpstr>DE_I_NV</vt:lpstr>
      <vt:lpstr>DE_I_PAST</vt:lpstr>
      <vt:lpstr>DE_I_TOTAL</vt:lpstr>
      <vt:lpstr>DE_M_Autre</vt:lpstr>
      <vt:lpstr>DE_M_CEA</vt:lpstr>
      <vt:lpstr>DE_M_CERAH</vt:lpstr>
      <vt:lpstr>DE_M_Commentaire</vt:lpstr>
      <vt:lpstr>DE_M_CTSA</vt:lpstr>
      <vt:lpstr>DE_M_DGA</vt:lpstr>
      <vt:lpstr>DE_M_IRBA</vt:lpstr>
      <vt:lpstr>DE_M_IREN</vt:lpstr>
      <vt:lpstr>DE_M_IRSEM</vt:lpstr>
      <vt:lpstr>DE_M_ISL</vt:lpstr>
      <vt:lpstr>DE_M_MINDEF</vt:lpstr>
      <vt:lpstr>DE_M_ONERA</vt:lpstr>
      <vt:lpstr>DE_M_SHOM</vt:lpstr>
      <vt:lpstr>DE_M_TOTAL</vt:lpstr>
      <vt:lpstr>DE_OI_Autres</vt:lpstr>
      <vt:lpstr>DE_OI_CEPMMT</vt:lpstr>
      <vt:lpstr>DE_OI_CERN</vt:lpstr>
      <vt:lpstr>DE_OI_CIRC</vt:lpstr>
      <vt:lpstr>DE_OI_Commentaire</vt:lpstr>
      <vt:lpstr>DE_OI_ESA</vt:lpstr>
      <vt:lpstr>DE_OI_ESO</vt:lpstr>
      <vt:lpstr>DE_OI_ESRF</vt:lpstr>
      <vt:lpstr>DE_OI_EUMETSAT</vt:lpstr>
      <vt:lpstr>DE_OI_LEBM</vt:lpstr>
      <vt:lpstr>DE_OI_NV</vt:lpstr>
      <vt:lpstr>DE_OI_TOTAL</vt:lpstr>
      <vt:lpstr>DE_TOTALE</vt:lpstr>
      <vt:lpstr>DE_TOTALE_PREV</vt:lpstr>
      <vt:lpstr>DEP_TOTALE</vt:lpstr>
      <vt:lpstr>DEP_TOTALE_PREV</vt:lpstr>
      <vt:lpstr>DI_Als</vt:lpstr>
      <vt:lpstr>DI_AOM</vt:lpstr>
      <vt:lpstr>DI_Aqu</vt:lpstr>
      <vt:lpstr>DI_Auv</vt:lpstr>
      <vt:lpstr>DI_BN</vt:lpstr>
      <vt:lpstr>DI_Bourg</vt:lpstr>
      <vt:lpstr>DI_Bret</vt:lpstr>
      <vt:lpstr>DI_CA</vt:lpstr>
      <vt:lpstr>DI_Cors</vt:lpstr>
      <vt:lpstr>DI_CVdL</vt:lpstr>
      <vt:lpstr>DI_EQU</vt:lpstr>
      <vt:lpstr>DI_FC</vt:lpstr>
      <vt:lpstr>DI_FONC</vt:lpstr>
      <vt:lpstr>DI_Guad</vt:lpstr>
      <vt:lpstr>DI_Guya</vt:lpstr>
      <vt:lpstr>DI_HN</vt:lpstr>
      <vt:lpstr>DI_IdF</vt:lpstr>
      <vt:lpstr>DI_IMM</vt:lpstr>
      <vt:lpstr>DI_Lim</vt:lpstr>
      <vt:lpstr>DI_Lorr</vt:lpstr>
      <vt:lpstr>DI_LR</vt:lpstr>
      <vt:lpstr>DI_LRé</vt:lpstr>
      <vt:lpstr>DI_Marti</vt:lpstr>
      <vt:lpstr>DI_Mayo</vt:lpstr>
      <vt:lpstr>DI_MP</vt:lpstr>
      <vt:lpstr>DI_NPdC</vt:lpstr>
      <vt:lpstr>DI_PACA</vt:lpstr>
      <vt:lpstr>DI_PC</vt:lpstr>
      <vt:lpstr>DI_PdL</vt:lpstr>
      <vt:lpstr>DI_PERS</vt:lpstr>
      <vt:lpstr>DI_Pic</vt:lpstr>
      <vt:lpstr>DI_RA</vt:lpstr>
      <vt:lpstr>DI_TOT_REG</vt:lpstr>
      <vt:lpstr>DI_TOT_REG_PERCENT</vt:lpstr>
      <vt:lpstr>DI_TOTALE</vt:lpstr>
      <vt:lpstr>DI_TOTALE_PREV</vt:lpstr>
      <vt:lpstr>DOC_AFRI</vt:lpstr>
      <vt:lpstr>DOC_AGRI</vt:lpstr>
      <vt:lpstr>DOC_Als</vt:lpstr>
      <vt:lpstr>DOC_AMNORD</vt:lpstr>
      <vt:lpstr>DOC_AMSUD</vt:lpstr>
      <vt:lpstr>DOC_AOM</vt:lpstr>
      <vt:lpstr>DOC_Aqu</vt:lpstr>
      <vt:lpstr>DOC_ASIE</vt:lpstr>
      <vt:lpstr>DOC_AUTR</vt:lpstr>
      <vt:lpstr>DOC_Auv</vt:lpstr>
      <vt:lpstr>DOC_BN</vt:lpstr>
      <vt:lpstr>DOC_Bourg</vt:lpstr>
      <vt:lpstr>DOC_Bret</vt:lpstr>
      <vt:lpstr>DOC_CA</vt:lpstr>
      <vt:lpstr>DOC_CD</vt:lpstr>
      <vt:lpstr>DOC_CDD</vt:lpstr>
      <vt:lpstr>DOC_CDD_A</vt:lpstr>
      <vt:lpstr>DOC_CDD_L</vt:lpstr>
      <vt:lpstr>DOC_CDI</vt:lpstr>
      <vt:lpstr>DOC_CHIM</vt:lpstr>
      <vt:lpstr>DOC_Cors</vt:lpstr>
      <vt:lpstr>DOC_CVdL</vt:lpstr>
      <vt:lpstr>DOC_DISC</vt:lpstr>
      <vt:lpstr>DOC_ENSU_PP</vt:lpstr>
      <vt:lpstr>DOC_ENTR_PP</vt:lpstr>
      <vt:lpstr>DOC_ETAT_PP</vt:lpstr>
      <vt:lpstr>DOC_ETR_PP</vt:lpstr>
      <vt:lpstr>DOC_EURO</vt:lpstr>
      <vt:lpstr>DOC_FC</vt:lpstr>
      <vt:lpstr>DOC_FE</vt:lpstr>
      <vt:lpstr>DOC_FR</vt:lpstr>
      <vt:lpstr>DOC_GES</vt:lpstr>
      <vt:lpstr>DOC_Guad</vt:lpstr>
      <vt:lpstr>DOC_Guya</vt:lpstr>
      <vt:lpstr>DOC_HN</vt:lpstr>
      <vt:lpstr>DOC_HO</vt:lpstr>
      <vt:lpstr>DOC_IdF</vt:lpstr>
      <vt:lpstr>DOC_IN_ETP</vt:lpstr>
      <vt:lpstr>DOC_IN_PP</vt:lpstr>
      <vt:lpstr>DOC_ISBL_PP</vt:lpstr>
      <vt:lpstr>DOC_LIEU_ETP</vt:lpstr>
      <vt:lpstr>DOC_LIEU_PP</vt:lpstr>
      <vt:lpstr>DOC_Lim</vt:lpstr>
      <vt:lpstr>DOC_Lorr</vt:lpstr>
      <vt:lpstr>DOC_LR</vt:lpstr>
      <vt:lpstr>DOC_LRé</vt:lpstr>
      <vt:lpstr>DOC_Marti</vt:lpstr>
      <vt:lpstr>DOC_MATH</vt:lpstr>
      <vt:lpstr>DOC_Mayo</vt:lpstr>
      <vt:lpstr>DOC_MECA</vt:lpstr>
      <vt:lpstr>DOC_MED</vt:lpstr>
      <vt:lpstr>DOC_MP</vt:lpstr>
      <vt:lpstr>DOC_NAT</vt:lpstr>
      <vt:lpstr>DOC_NATU</vt:lpstr>
      <vt:lpstr>DOC_NPdC</vt:lpstr>
      <vt:lpstr>DOC_NVOUT_PP</vt:lpstr>
      <vt:lpstr>DOC_OI_PP</vt:lpstr>
      <vt:lpstr>DOC_OUT_ETP</vt:lpstr>
      <vt:lpstr>DOC_OUT_PP</vt:lpstr>
      <vt:lpstr>DOC_PACA</vt:lpstr>
      <vt:lpstr>DOC_PC</vt:lpstr>
      <vt:lpstr>DOC_PdL</vt:lpstr>
      <vt:lpstr>DOC_PHYS</vt:lpstr>
      <vt:lpstr>DOC_Pic</vt:lpstr>
      <vt:lpstr>DOC_RA</vt:lpstr>
      <vt:lpstr>DOC_REG</vt:lpstr>
      <vt:lpstr>DOC_REM_ETP</vt:lpstr>
      <vt:lpstr>DOC_REM_PP</vt:lpstr>
      <vt:lpstr>DOC_REM2_PP</vt:lpstr>
      <vt:lpstr>DOC_REM3_PP</vt:lpstr>
      <vt:lpstr>DOC_REMA_ETP</vt:lpstr>
      <vt:lpstr>DOC_REMA_PP</vt:lpstr>
      <vt:lpstr>DOC_REMA2_PP</vt:lpstr>
      <vt:lpstr>DOC_REMA3_PP</vt:lpstr>
      <vt:lpstr>DOC_REMP_ETP</vt:lpstr>
      <vt:lpstr>DOC_REMP_PP</vt:lpstr>
      <vt:lpstr>DOC_REMP2_PP</vt:lpstr>
      <vt:lpstr>DOC_REMP3_PP</vt:lpstr>
      <vt:lpstr>DOC_SE</vt:lpstr>
      <vt:lpstr>DOC_SH</vt:lpstr>
      <vt:lpstr>DOC_SS</vt:lpstr>
      <vt:lpstr>DOC_STIC</vt:lpstr>
      <vt:lpstr>DOC_SV</vt:lpstr>
      <vt:lpstr>DOC_T_ETP</vt:lpstr>
      <vt:lpstr>DOC_T_PP</vt:lpstr>
      <vt:lpstr>DOC_TAUTRE_ETP</vt:lpstr>
      <vt:lpstr>DOC_TAUTRE_PP</vt:lpstr>
      <vt:lpstr>DOC_TCOLLTER_ETP</vt:lpstr>
      <vt:lpstr>DOC_TCOLLTER_PP</vt:lpstr>
      <vt:lpstr>DOC_TETR_ETP</vt:lpstr>
      <vt:lpstr>DOC_TETR_PP</vt:lpstr>
      <vt:lpstr>DOC_TMIN_ETP</vt:lpstr>
      <vt:lpstr>DOC_TMIN_PP</vt:lpstr>
      <vt:lpstr>DOC_TNV_ETP</vt:lpstr>
      <vt:lpstr>DOC_TNV_PP</vt:lpstr>
      <vt:lpstr>DOC_TOI_ETP</vt:lpstr>
      <vt:lpstr>DOC_TOI_PP</vt:lpstr>
      <vt:lpstr>DOC_TORGFI_ETP</vt:lpstr>
      <vt:lpstr>DOC_TORGFI_PP</vt:lpstr>
      <vt:lpstr>DOC_UE</vt:lpstr>
      <vt:lpstr>DR_100_FE</vt:lpstr>
      <vt:lpstr>DR_100_HO</vt:lpstr>
      <vt:lpstr>DR_25_FE</vt:lpstr>
      <vt:lpstr>DR_25_HO</vt:lpstr>
      <vt:lpstr>DR_29_FE</vt:lpstr>
      <vt:lpstr>DR_29_HO</vt:lpstr>
      <vt:lpstr>DR_34_FE</vt:lpstr>
      <vt:lpstr>DR_34_HO</vt:lpstr>
      <vt:lpstr>DR_39_FE</vt:lpstr>
      <vt:lpstr>DR_39_HO</vt:lpstr>
      <vt:lpstr>DR_44_FE</vt:lpstr>
      <vt:lpstr>DR_44_HO</vt:lpstr>
      <vt:lpstr>DR_49_FE</vt:lpstr>
      <vt:lpstr>DR_49_HO</vt:lpstr>
      <vt:lpstr>DR_54_FE</vt:lpstr>
      <vt:lpstr>DR_54_HO</vt:lpstr>
      <vt:lpstr>DR_59_FE</vt:lpstr>
      <vt:lpstr>DR_59_HO</vt:lpstr>
      <vt:lpstr>DR_62_FE</vt:lpstr>
      <vt:lpstr>DR_62_HO</vt:lpstr>
      <vt:lpstr>DR_64_FE</vt:lpstr>
      <vt:lpstr>DR_64_HO</vt:lpstr>
      <vt:lpstr>DR_67_FE</vt:lpstr>
      <vt:lpstr>DR_67_HO</vt:lpstr>
      <vt:lpstr>DR_AFRI</vt:lpstr>
      <vt:lpstr>DR_AGE</vt:lpstr>
      <vt:lpstr>DR_AGE_FE</vt:lpstr>
      <vt:lpstr>DR_AGE_HO</vt:lpstr>
      <vt:lpstr>DR_Als</vt:lpstr>
      <vt:lpstr>DR_AMNORD</vt:lpstr>
      <vt:lpstr>DR_AMSUD</vt:lpstr>
      <vt:lpstr>DR_AOM</vt:lpstr>
      <vt:lpstr>DR_Aqu</vt:lpstr>
      <vt:lpstr>DR_ASIE</vt:lpstr>
      <vt:lpstr>DR_AUTR</vt:lpstr>
      <vt:lpstr>DR_Auv</vt:lpstr>
      <vt:lpstr>DR_BN</vt:lpstr>
      <vt:lpstr>DR_Bourg</vt:lpstr>
      <vt:lpstr>DR_Bret</vt:lpstr>
      <vt:lpstr>DR_CA</vt:lpstr>
      <vt:lpstr>DR_CD</vt:lpstr>
      <vt:lpstr>DR_CDD</vt:lpstr>
      <vt:lpstr>DR_CDD_A</vt:lpstr>
      <vt:lpstr>DR_CDD_L</vt:lpstr>
      <vt:lpstr>DR_CDI</vt:lpstr>
      <vt:lpstr>DR_Cors</vt:lpstr>
      <vt:lpstr>DR_CVdL</vt:lpstr>
      <vt:lpstr>DR_ENSU_PP</vt:lpstr>
      <vt:lpstr>DR_ENTR_PP</vt:lpstr>
      <vt:lpstr>DR_ETAT_PP</vt:lpstr>
      <vt:lpstr>DR_ETR_PP</vt:lpstr>
      <vt:lpstr>DR_EURO</vt:lpstr>
      <vt:lpstr>DR_FC</vt:lpstr>
      <vt:lpstr>DR_FE</vt:lpstr>
      <vt:lpstr>DR_FR</vt:lpstr>
      <vt:lpstr>DR_Guad</vt:lpstr>
      <vt:lpstr>DR_Guya</vt:lpstr>
      <vt:lpstr>DR_HN</vt:lpstr>
      <vt:lpstr>DR_HO</vt:lpstr>
      <vt:lpstr>DR_IdF</vt:lpstr>
      <vt:lpstr>DR_IN_ETP</vt:lpstr>
      <vt:lpstr>DR_IN_PP</vt:lpstr>
      <vt:lpstr>DR_ISBL_PP</vt:lpstr>
      <vt:lpstr>DR_LIEU_ETP</vt:lpstr>
      <vt:lpstr>DR_LIEU_PP</vt:lpstr>
      <vt:lpstr>DR_Lim</vt:lpstr>
      <vt:lpstr>DR_Lorr</vt:lpstr>
      <vt:lpstr>DR_LR</vt:lpstr>
      <vt:lpstr>DR_LRé</vt:lpstr>
      <vt:lpstr>DR_Marti</vt:lpstr>
      <vt:lpstr>DR_Mayo</vt:lpstr>
      <vt:lpstr>DR_MP</vt:lpstr>
      <vt:lpstr>DR_NAT</vt:lpstr>
      <vt:lpstr>DR_NPdC</vt:lpstr>
      <vt:lpstr>DR_NVOUT_PP</vt:lpstr>
      <vt:lpstr>DR_OI_PP</vt:lpstr>
      <vt:lpstr>DR_OUT_ETP</vt:lpstr>
      <vt:lpstr>DR_OUT_PP</vt:lpstr>
      <vt:lpstr>DR_PACA</vt:lpstr>
      <vt:lpstr>DR_PC</vt:lpstr>
      <vt:lpstr>DR_PdL</vt:lpstr>
      <vt:lpstr>DR_Pic</vt:lpstr>
      <vt:lpstr>DR_RA</vt:lpstr>
      <vt:lpstr>DR_REG</vt:lpstr>
      <vt:lpstr>DR_REM_ETP</vt:lpstr>
      <vt:lpstr>DR_REM_PP</vt:lpstr>
      <vt:lpstr>DR_REM2_PP</vt:lpstr>
      <vt:lpstr>DR_REM3_PP</vt:lpstr>
      <vt:lpstr>DR_REMA_ETP</vt:lpstr>
      <vt:lpstr>DR_REMA_PP</vt:lpstr>
      <vt:lpstr>DR_REMA2_PP</vt:lpstr>
      <vt:lpstr>DR_REMA3_PP</vt:lpstr>
      <vt:lpstr>DR_REMP_ETP</vt:lpstr>
      <vt:lpstr>DR_REMP_PP</vt:lpstr>
      <vt:lpstr>DR_REMP2_PP</vt:lpstr>
      <vt:lpstr>DR_REMP3_PP</vt:lpstr>
      <vt:lpstr>DR_SE</vt:lpstr>
      <vt:lpstr>DR_T_ETP</vt:lpstr>
      <vt:lpstr>DR_T_PP</vt:lpstr>
      <vt:lpstr>DR_TAUTRE_ETP</vt:lpstr>
      <vt:lpstr>DR_TAUTRE_PP</vt:lpstr>
      <vt:lpstr>DR_TCOLLTER_ETP</vt:lpstr>
      <vt:lpstr>DR_TCOLLTER_PP</vt:lpstr>
      <vt:lpstr>DR_TETR_ETP</vt:lpstr>
      <vt:lpstr>DR_TETR_PP</vt:lpstr>
      <vt:lpstr>DR_TMIN_ETP</vt:lpstr>
      <vt:lpstr>DR_TMIN_PP</vt:lpstr>
      <vt:lpstr>DR_TNV_ETP</vt:lpstr>
      <vt:lpstr>DR_TNV_PP</vt:lpstr>
      <vt:lpstr>DR_TOI_ETP</vt:lpstr>
      <vt:lpstr>DR_TOI_PP</vt:lpstr>
      <vt:lpstr>DR_TORGFI_ETP</vt:lpstr>
      <vt:lpstr>DR_TORGFI_PP</vt:lpstr>
      <vt:lpstr>DR_UE</vt:lpstr>
      <vt:lpstr>E_SYNTHESE_DEP_TOTALE</vt:lpstr>
      <vt:lpstr>E_SYNTHESE_DEP_TOTALE_PREV</vt:lpstr>
      <vt:lpstr>EFFECTIF_TOTAL</vt:lpstr>
      <vt:lpstr>ENTITY_TYPE</vt:lpstr>
      <vt:lpstr>ENTITY_TYPE_SIGNATORY</vt:lpstr>
      <vt:lpstr>FIN_1_DEST</vt:lpstr>
      <vt:lpstr>FIN_1_MONTANT</vt:lpstr>
      <vt:lpstr>FIN_1_PROV</vt:lpstr>
      <vt:lpstr>HEURE_CHARGE</vt:lpstr>
      <vt:lpstr>IDENT_ADRESSE</vt:lpstr>
      <vt:lpstr>IDENT_COMPL_ADR</vt:lpstr>
      <vt:lpstr>IDENT_CP</vt:lpstr>
      <vt:lpstr>IDENT_NOM</vt:lpstr>
      <vt:lpstr>IDENT_SIGLE</vt:lpstr>
      <vt:lpstr>IDENT_VILLE</vt:lpstr>
      <vt:lpstr>IE_100_FE</vt:lpstr>
      <vt:lpstr>IE_100_HO</vt:lpstr>
      <vt:lpstr>IE_25_FE</vt:lpstr>
      <vt:lpstr>IE_25_HO</vt:lpstr>
      <vt:lpstr>IE_29_FE</vt:lpstr>
      <vt:lpstr>IE_29_HO</vt:lpstr>
      <vt:lpstr>IE_34_FE</vt:lpstr>
      <vt:lpstr>IE_34_HO</vt:lpstr>
      <vt:lpstr>IE_39_FE</vt:lpstr>
      <vt:lpstr>IE_39_HO</vt:lpstr>
      <vt:lpstr>IE_44_FE</vt:lpstr>
      <vt:lpstr>IE_44_HO</vt:lpstr>
      <vt:lpstr>IE_49_FE</vt:lpstr>
      <vt:lpstr>IE_49_HO</vt:lpstr>
      <vt:lpstr>IE_54_FE</vt:lpstr>
      <vt:lpstr>IE_54_HO</vt:lpstr>
      <vt:lpstr>IE_59_FE</vt:lpstr>
      <vt:lpstr>IE_59_HO</vt:lpstr>
      <vt:lpstr>IE_62_FE</vt:lpstr>
      <vt:lpstr>IE_62_HO</vt:lpstr>
      <vt:lpstr>IE_64_FE</vt:lpstr>
      <vt:lpstr>IE_64_HO</vt:lpstr>
      <vt:lpstr>IE_67_FE</vt:lpstr>
      <vt:lpstr>IE_67_HO</vt:lpstr>
      <vt:lpstr>IE_AFRI</vt:lpstr>
      <vt:lpstr>IE_AGE</vt:lpstr>
      <vt:lpstr>IE_AGE_FE</vt:lpstr>
      <vt:lpstr>IE_AGE_HO</vt:lpstr>
      <vt:lpstr>IE_Als</vt:lpstr>
      <vt:lpstr>IE_AMNORD</vt:lpstr>
      <vt:lpstr>IE_AMSUD</vt:lpstr>
      <vt:lpstr>IE_AOM</vt:lpstr>
      <vt:lpstr>IE_Aqu</vt:lpstr>
      <vt:lpstr>IE_ASIE</vt:lpstr>
      <vt:lpstr>IE_AUTR</vt:lpstr>
      <vt:lpstr>IE_Auv</vt:lpstr>
      <vt:lpstr>IE_BN</vt:lpstr>
      <vt:lpstr>IE_Bourg</vt:lpstr>
      <vt:lpstr>IE_Bret</vt:lpstr>
      <vt:lpstr>IE_CA</vt:lpstr>
      <vt:lpstr>IE_CD</vt:lpstr>
      <vt:lpstr>IE_CDD</vt:lpstr>
      <vt:lpstr>IE_CDD_A</vt:lpstr>
      <vt:lpstr>IE_CDD_L</vt:lpstr>
      <vt:lpstr>IE_CDI</vt:lpstr>
      <vt:lpstr>IE_Cors</vt:lpstr>
      <vt:lpstr>IE_CVdL</vt:lpstr>
      <vt:lpstr>IE_ENSU_PP</vt:lpstr>
      <vt:lpstr>IE_ENTR_PP</vt:lpstr>
      <vt:lpstr>IE_ETAT_PP</vt:lpstr>
      <vt:lpstr>IE_ETR_PP</vt:lpstr>
      <vt:lpstr>IE_EURO</vt:lpstr>
      <vt:lpstr>IE_FC</vt:lpstr>
      <vt:lpstr>IE_FE</vt:lpstr>
      <vt:lpstr>IE_FR</vt:lpstr>
      <vt:lpstr>IE_Guad</vt:lpstr>
      <vt:lpstr>IE_Guya</vt:lpstr>
      <vt:lpstr>IE_HN</vt:lpstr>
      <vt:lpstr>IE_HO</vt:lpstr>
      <vt:lpstr>IE_IdF</vt:lpstr>
      <vt:lpstr>IE_IN_ETP</vt:lpstr>
      <vt:lpstr>IE_IN_PP</vt:lpstr>
      <vt:lpstr>IE_ISBL_PP</vt:lpstr>
      <vt:lpstr>IE_LIEU_ETP</vt:lpstr>
      <vt:lpstr>IE_LIEU_PP</vt:lpstr>
      <vt:lpstr>IE_Lim</vt:lpstr>
      <vt:lpstr>IE_Lorr</vt:lpstr>
      <vt:lpstr>IE_LR</vt:lpstr>
      <vt:lpstr>IE_LRé</vt:lpstr>
      <vt:lpstr>IE_Marti</vt:lpstr>
      <vt:lpstr>IE_Mayo</vt:lpstr>
      <vt:lpstr>IE_MP</vt:lpstr>
      <vt:lpstr>IE_NAT</vt:lpstr>
      <vt:lpstr>IE_NPdC</vt:lpstr>
      <vt:lpstr>IE_NVOUT_PP</vt:lpstr>
      <vt:lpstr>IE_OI_PP</vt:lpstr>
      <vt:lpstr>IE_OUT_ETP</vt:lpstr>
      <vt:lpstr>IE_OUT_PP</vt:lpstr>
      <vt:lpstr>IE_PACA</vt:lpstr>
      <vt:lpstr>IE_PC</vt:lpstr>
      <vt:lpstr>IE_PdL</vt:lpstr>
      <vt:lpstr>IE_Pic</vt:lpstr>
      <vt:lpstr>IE_RA</vt:lpstr>
      <vt:lpstr>IE_REG</vt:lpstr>
      <vt:lpstr>IE_REM_ETP</vt:lpstr>
      <vt:lpstr>IE_REM_PP</vt:lpstr>
      <vt:lpstr>IE_REM2_PP</vt:lpstr>
      <vt:lpstr>IE_REM3_PP</vt:lpstr>
      <vt:lpstr>IE_REMA_ETP</vt:lpstr>
      <vt:lpstr>IE_REMA_PP</vt:lpstr>
      <vt:lpstr>IE_REMA2_PP</vt:lpstr>
      <vt:lpstr>IE_REMA3_PP</vt:lpstr>
      <vt:lpstr>IE_REMP_ETP</vt:lpstr>
      <vt:lpstr>IE_REMP_PP</vt:lpstr>
      <vt:lpstr>IE_REMP2_PP</vt:lpstr>
      <vt:lpstr>IE_REMP3_PP</vt:lpstr>
      <vt:lpstr>IE_SE</vt:lpstr>
      <vt:lpstr>IE_T_ETP</vt:lpstr>
      <vt:lpstr>IE_T_PP</vt:lpstr>
      <vt:lpstr>IE_TAUTRE_ETP</vt:lpstr>
      <vt:lpstr>IE_TAUTRE_PP</vt:lpstr>
      <vt:lpstr>IE_TCOLLTER_ETP</vt:lpstr>
      <vt:lpstr>IE_TCOLLTER_PP</vt:lpstr>
      <vt:lpstr>IE_TETR_ETP</vt:lpstr>
      <vt:lpstr>IE_TETR_PP</vt:lpstr>
      <vt:lpstr>IE_TMIN_ETP</vt:lpstr>
      <vt:lpstr>IE_TMIN_PP</vt:lpstr>
      <vt:lpstr>IE_TNV_ETP</vt:lpstr>
      <vt:lpstr>IE_TNV_PP</vt:lpstr>
      <vt:lpstr>IE_TOI_ETP</vt:lpstr>
      <vt:lpstr>IE_TOI_PP</vt:lpstr>
      <vt:lpstr>IE_TORGFI_ETP</vt:lpstr>
      <vt:lpstr>IE_TORGFI_PP</vt:lpstr>
      <vt:lpstr>IE_UE</vt:lpstr>
      <vt:lpstr>IR_100_FE</vt:lpstr>
      <vt:lpstr>IR_100_HO</vt:lpstr>
      <vt:lpstr>IR_25_FE</vt:lpstr>
      <vt:lpstr>IR_25_HO</vt:lpstr>
      <vt:lpstr>IR_29_FE</vt:lpstr>
      <vt:lpstr>IR_29_HO</vt:lpstr>
      <vt:lpstr>IR_34_FE</vt:lpstr>
      <vt:lpstr>IR_34_HO</vt:lpstr>
      <vt:lpstr>IR_39_FE</vt:lpstr>
      <vt:lpstr>IR_39_HO</vt:lpstr>
      <vt:lpstr>IR_44_FE</vt:lpstr>
      <vt:lpstr>IR_44_HO</vt:lpstr>
      <vt:lpstr>IR_49_FE</vt:lpstr>
      <vt:lpstr>IR_49_HO</vt:lpstr>
      <vt:lpstr>IR_54_FE</vt:lpstr>
      <vt:lpstr>IR_54_HO</vt:lpstr>
      <vt:lpstr>IR_59_FE</vt:lpstr>
      <vt:lpstr>IR_59_HO</vt:lpstr>
      <vt:lpstr>IR_62_FE</vt:lpstr>
      <vt:lpstr>IR_62_HO</vt:lpstr>
      <vt:lpstr>IR_64_FE</vt:lpstr>
      <vt:lpstr>IR_64_HO</vt:lpstr>
      <vt:lpstr>IR_67_FE</vt:lpstr>
      <vt:lpstr>IR_67_HO</vt:lpstr>
      <vt:lpstr>IR_AFRI</vt:lpstr>
      <vt:lpstr>IR_AGE</vt:lpstr>
      <vt:lpstr>IR_AGE_FE</vt:lpstr>
      <vt:lpstr>IR_AGE_HO</vt:lpstr>
      <vt:lpstr>IR_Als</vt:lpstr>
      <vt:lpstr>IR_AMNORD</vt:lpstr>
      <vt:lpstr>IR_AMSUD</vt:lpstr>
      <vt:lpstr>IR_AOM</vt:lpstr>
      <vt:lpstr>IR_Aqu</vt:lpstr>
      <vt:lpstr>IR_ASIE</vt:lpstr>
      <vt:lpstr>IR_AUTR</vt:lpstr>
      <vt:lpstr>IR_Auv</vt:lpstr>
      <vt:lpstr>IR_BN</vt:lpstr>
      <vt:lpstr>IR_Bourg</vt:lpstr>
      <vt:lpstr>IR_Bret</vt:lpstr>
      <vt:lpstr>IR_CA</vt:lpstr>
      <vt:lpstr>IR_CD</vt:lpstr>
      <vt:lpstr>IR_CDD</vt:lpstr>
      <vt:lpstr>IR_CDD_A</vt:lpstr>
      <vt:lpstr>IR_CDD_L</vt:lpstr>
      <vt:lpstr>IR_CDI</vt:lpstr>
      <vt:lpstr>IR_Cors</vt:lpstr>
      <vt:lpstr>IR_CVdL</vt:lpstr>
      <vt:lpstr>IR_ENSU_PP</vt:lpstr>
      <vt:lpstr>IR_ENTR_PP</vt:lpstr>
      <vt:lpstr>IR_ETAT_PP</vt:lpstr>
      <vt:lpstr>IR_ETR_PP</vt:lpstr>
      <vt:lpstr>IR_EURO</vt:lpstr>
      <vt:lpstr>IR_FC</vt:lpstr>
      <vt:lpstr>IR_FE</vt:lpstr>
      <vt:lpstr>IR_FR</vt:lpstr>
      <vt:lpstr>IR_Guad</vt:lpstr>
      <vt:lpstr>IR_Guya</vt:lpstr>
      <vt:lpstr>IR_HN</vt:lpstr>
      <vt:lpstr>IR_HO</vt:lpstr>
      <vt:lpstr>IR_IdF</vt:lpstr>
      <vt:lpstr>IR_IN_ETP</vt:lpstr>
      <vt:lpstr>IR_IN_PP</vt:lpstr>
      <vt:lpstr>IR_ISBL_PP</vt:lpstr>
      <vt:lpstr>IR_LIEU_ETP</vt:lpstr>
      <vt:lpstr>IR_LIEU_PP</vt:lpstr>
      <vt:lpstr>IR_Lim</vt:lpstr>
      <vt:lpstr>IR_Lorr</vt:lpstr>
      <vt:lpstr>IR_LR</vt:lpstr>
      <vt:lpstr>IR_LRé</vt:lpstr>
      <vt:lpstr>IR_Marti</vt:lpstr>
      <vt:lpstr>IR_Mayo</vt:lpstr>
      <vt:lpstr>IR_MP</vt:lpstr>
      <vt:lpstr>IR_NAT</vt:lpstr>
      <vt:lpstr>IR_NPdC</vt:lpstr>
      <vt:lpstr>IR_NVOUT_PP</vt:lpstr>
      <vt:lpstr>IR_OI_PP</vt:lpstr>
      <vt:lpstr>IR_OUT_ETP</vt:lpstr>
      <vt:lpstr>IR_OUT_PP</vt:lpstr>
      <vt:lpstr>IR_PACA</vt:lpstr>
      <vt:lpstr>IR_PC</vt:lpstr>
      <vt:lpstr>IR_PdL</vt:lpstr>
      <vt:lpstr>IR_Pic</vt:lpstr>
      <vt:lpstr>IR_RA</vt:lpstr>
      <vt:lpstr>IR_REG</vt:lpstr>
      <vt:lpstr>IR_REM_ETP</vt:lpstr>
      <vt:lpstr>IR_REM_PP</vt:lpstr>
      <vt:lpstr>IR_REM2_PP</vt:lpstr>
      <vt:lpstr>IR_REM3_PP</vt:lpstr>
      <vt:lpstr>IR_REMA_ETP</vt:lpstr>
      <vt:lpstr>IR_REMA_PP</vt:lpstr>
      <vt:lpstr>IR_REMA2_PP</vt:lpstr>
      <vt:lpstr>IR_REMA3_PP</vt:lpstr>
      <vt:lpstr>IR_REMP_ETP</vt:lpstr>
      <vt:lpstr>IR_REMP_PP</vt:lpstr>
      <vt:lpstr>IR_REMP2_PP</vt:lpstr>
      <vt:lpstr>IR_REMP3_PP</vt:lpstr>
      <vt:lpstr>IR_SE</vt:lpstr>
      <vt:lpstr>IR_T_ETP</vt:lpstr>
      <vt:lpstr>IR_T_PP</vt:lpstr>
      <vt:lpstr>IR_TAUTRE_ETP</vt:lpstr>
      <vt:lpstr>IR_TAUTRE_PP</vt:lpstr>
      <vt:lpstr>IR_TCOLLTER_ETP</vt:lpstr>
      <vt:lpstr>IR_TCOLLTER_PP</vt:lpstr>
      <vt:lpstr>IR_TETR_ETP</vt:lpstr>
      <vt:lpstr>IR_TETR_PP</vt:lpstr>
      <vt:lpstr>IR_TMIN_ETP</vt:lpstr>
      <vt:lpstr>IR_TMIN_PP</vt:lpstr>
      <vt:lpstr>IR_TNV_ETP</vt:lpstr>
      <vt:lpstr>IR_TNV_PP</vt:lpstr>
      <vt:lpstr>IR_TOI_ETP</vt:lpstr>
      <vt:lpstr>IR_TOI_PP</vt:lpstr>
      <vt:lpstr>IR_TORGFI_ETP</vt:lpstr>
      <vt:lpstr>IR_TORGFI_PP</vt:lpstr>
      <vt:lpstr>IR_UE</vt:lpstr>
      <vt:lpstr>MIN_CHARGE</vt:lpstr>
      <vt:lpstr>NTI_AGRI</vt:lpstr>
      <vt:lpstr>NTI_CHIM</vt:lpstr>
      <vt:lpstr>NTI_DISC</vt:lpstr>
      <vt:lpstr>NTI_GES</vt:lpstr>
      <vt:lpstr>NTI_MATH</vt:lpstr>
      <vt:lpstr>NTI_MECA</vt:lpstr>
      <vt:lpstr>NTI_MED</vt:lpstr>
      <vt:lpstr>NTI_NATU</vt:lpstr>
      <vt:lpstr>NTI_PHYS</vt:lpstr>
      <vt:lpstr>NTI_SH</vt:lpstr>
      <vt:lpstr>NTI_SS</vt:lpstr>
      <vt:lpstr>NTI_STIC</vt:lpstr>
      <vt:lpstr>NTI_SV</vt:lpstr>
      <vt:lpstr>RESS_A_Autre</vt:lpstr>
      <vt:lpstr>RESS_A_CCI</vt:lpstr>
      <vt:lpstr>RESS_A_IDENT</vt:lpstr>
      <vt:lpstr>RESS_A_TOTAL</vt:lpstr>
      <vt:lpstr>RESS_AUT_REDEVANCES</vt:lpstr>
      <vt:lpstr>RESS_BUDGT_PREV</vt:lpstr>
      <vt:lpstr>RESS_BUDGT_TOTAL</vt:lpstr>
      <vt:lpstr>RESS_C_ANDRA</vt:lpstr>
      <vt:lpstr>RESS_C_ANSES</vt:lpstr>
      <vt:lpstr>RESS_C_Autres</vt:lpstr>
      <vt:lpstr>RESS_C_BRGM</vt:lpstr>
      <vt:lpstr>RESS_C_CEA</vt:lpstr>
      <vt:lpstr>RESS_C_CEE</vt:lpstr>
      <vt:lpstr>RESS_C_CEPII</vt:lpstr>
      <vt:lpstr>RESS_C_CEREMA</vt:lpstr>
      <vt:lpstr>RESS_C_CIRAD</vt:lpstr>
      <vt:lpstr>RESS_C_CNAF</vt:lpstr>
      <vt:lpstr>RESS_C_CNES</vt:lpstr>
      <vt:lpstr>RESS_C_CNRM</vt:lpstr>
      <vt:lpstr>RESS_C_CNRS</vt:lpstr>
      <vt:lpstr>RESS_C_Commentaire</vt:lpstr>
      <vt:lpstr>RESS_C_CSTB</vt:lpstr>
      <vt:lpstr>RESS_C_EFS</vt:lpstr>
      <vt:lpstr>RESS_C_IFREMER</vt:lpstr>
      <vt:lpstr>RESS_C_IGN</vt:lpstr>
      <vt:lpstr>RESS_C_INED</vt:lpstr>
      <vt:lpstr>RESS_C_INERIS</vt:lpstr>
      <vt:lpstr>RESS_C_INRAE</vt:lpstr>
      <vt:lpstr>RESS_C_INRAP</vt:lpstr>
      <vt:lpstr>RESS_C_INRIA</vt:lpstr>
      <vt:lpstr>RESS_C_INSEE</vt:lpstr>
      <vt:lpstr>RESS_C_INSERM</vt:lpstr>
      <vt:lpstr>RESS_C_IPEV</vt:lpstr>
      <vt:lpstr>RESS_C_IRCAM</vt:lpstr>
      <vt:lpstr>RESS_C_IRD</vt:lpstr>
      <vt:lpstr>RESS_C_IRDES</vt:lpstr>
      <vt:lpstr>RESS_C_IRSN</vt:lpstr>
      <vt:lpstr>RESS_C_LNE</vt:lpstr>
      <vt:lpstr>RESS_C_NV</vt:lpstr>
      <vt:lpstr>RESS_C_TOTAL</vt:lpstr>
      <vt:lpstr>RESS_CONTRAT_PREV</vt:lpstr>
      <vt:lpstr>RESS_CONTRAT_TOTAL</vt:lpstr>
      <vt:lpstr>RESS_CT_Autre</vt:lpstr>
      <vt:lpstr>RESS_CT_CD</vt:lpstr>
      <vt:lpstr>RESS_CT_COM</vt:lpstr>
      <vt:lpstr>RESS_CT_Commentaire</vt:lpstr>
      <vt:lpstr>RESS_CT_CR</vt:lpstr>
      <vt:lpstr>RESS_CT_NV</vt:lpstr>
      <vt:lpstr>RESS_CT_TOTAL</vt:lpstr>
      <vt:lpstr>RESS_DONS_LEGS</vt:lpstr>
      <vt:lpstr>RESS_EE_AEUROPE</vt:lpstr>
      <vt:lpstr>RESS_EE_Autres</vt:lpstr>
      <vt:lpstr>RESS_EE_NV</vt:lpstr>
      <vt:lpstr>RESS_EE_TOTAL</vt:lpstr>
      <vt:lpstr>RESS_EE_UE</vt:lpstr>
      <vt:lpstr>RESS_ENTR_TOTAL</vt:lpstr>
      <vt:lpstr>RESS_ENTR1_NOM</vt:lpstr>
      <vt:lpstr>RESS_ENTR1_SIREN</vt:lpstr>
      <vt:lpstr>RESS_ENTR1_VAL</vt:lpstr>
      <vt:lpstr>RESS_ENTRA_NOM</vt:lpstr>
      <vt:lpstr>RESS_ENTRA_VAL</vt:lpstr>
      <vt:lpstr>RESS_ES_TOTAL</vt:lpstr>
      <vt:lpstr>RESS_ESC_Autres</vt:lpstr>
      <vt:lpstr>RESS_ESC_CHU</vt:lpstr>
      <vt:lpstr>RESS_ESC_CLCC</vt:lpstr>
      <vt:lpstr>RESS_ESC_Commentaire</vt:lpstr>
      <vt:lpstr>RESS_ESC_COMUE</vt:lpstr>
      <vt:lpstr>RESS_ESC_TOTAL</vt:lpstr>
      <vt:lpstr>RESS_ESC_UNIV</vt:lpstr>
      <vt:lpstr>RESS_ESE_AEUROPE</vt:lpstr>
      <vt:lpstr>RESS_ESE_Autres</vt:lpstr>
      <vt:lpstr>RESS_ESE_NV</vt:lpstr>
      <vt:lpstr>RESS_ESE_TOTAL</vt:lpstr>
      <vt:lpstr>RESS_ESE_UE</vt:lpstr>
      <vt:lpstr>RESS_ESH_ACO</vt:lpstr>
      <vt:lpstr>RESS_ESH_APT</vt:lpstr>
      <vt:lpstr>RESS_ESH_ASD</vt:lpstr>
      <vt:lpstr>RESS_ESH_Autres</vt:lpstr>
      <vt:lpstr>RESS_ESH_BSA</vt:lpstr>
      <vt:lpstr>RESS_ESH_Commentaire</vt:lpstr>
      <vt:lpstr>RESS_ESH_ENAC</vt:lpstr>
      <vt:lpstr>RESS_ESH_ENGEES</vt:lpstr>
      <vt:lpstr>RESS_ESH_ENSFEA</vt:lpstr>
      <vt:lpstr>RESS_ESH_ENSPV</vt:lpstr>
      <vt:lpstr>RESS_ESH_ENSTAB</vt:lpstr>
      <vt:lpstr>RESS_ESH_ENSTAP</vt:lpstr>
      <vt:lpstr>RESS_ESH_ESA</vt:lpstr>
      <vt:lpstr>RESS_ESH_ESIEE</vt:lpstr>
      <vt:lpstr>RESS_ESH_ESPCI</vt:lpstr>
      <vt:lpstr>RESS_ESH_ESSEC</vt:lpstr>
      <vt:lpstr>RESS_ESH_HEC</vt:lpstr>
      <vt:lpstr>RESS_ESH_IMT</vt:lpstr>
      <vt:lpstr>RESS_ESH_INSEAD</vt:lpstr>
      <vt:lpstr>RESS_ESH_ISAE</vt:lpstr>
      <vt:lpstr>RESS_ESH_MINES</vt:lpstr>
      <vt:lpstr>RESS_ESH_MSA</vt:lpstr>
      <vt:lpstr>RESS_ESH_NV</vt:lpstr>
      <vt:lpstr>RESS_ESH_ONIRIS</vt:lpstr>
      <vt:lpstr>RESS_ESH_PC</vt:lpstr>
      <vt:lpstr>RESS_ESH_TOTAL</vt:lpstr>
      <vt:lpstr>RESS_ESH_TPE</vt:lpstr>
      <vt:lpstr>RESS_ESH_VAS</vt:lpstr>
      <vt:lpstr>RESS_ESH_VETOA</vt:lpstr>
      <vt:lpstr>RESS_ESH_VETOT</vt:lpstr>
      <vt:lpstr>RESS_ESH_X</vt:lpstr>
      <vt:lpstr>RESS_ETR_TOTAL</vt:lpstr>
      <vt:lpstr>RESS_F_ADEME</vt:lpstr>
      <vt:lpstr>RESS_F_ANR</vt:lpstr>
      <vt:lpstr>RESS_F_ANRS</vt:lpstr>
      <vt:lpstr>RESS_F_Autres</vt:lpstr>
      <vt:lpstr>RESS_F_BPI</vt:lpstr>
      <vt:lpstr>RESS_F_CDC</vt:lpstr>
      <vt:lpstr>RESS_F_Commentaire</vt:lpstr>
      <vt:lpstr>RESS_F_INCA</vt:lpstr>
      <vt:lpstr>RESS_F_TOTAL</vt:lpstr>
      <vt:lpstr>RESS_FR_SCOL</vt:lpstr>
      <vt:lpstr>RESS_GOV_TOTAL</vt:lpstr>
      <vt:lpstr>RESS_HORS_MIRES</vt:lpstr>
      <vt:lpstr>RESS_HORS_MIRES_PREV</vt:lpstr>
      <vt:lpstr>RESS_I_Autres</vt:lpstr>
      <vt:lpstr>RESS_I_Commentaire</vt:lpstr>
      <vt:lpstr>RESS_I_CURIE</vt:lpstr>
      <vt:lpstr>RESS_I_INRS</vt:lpstr>
      <vt:lpstr>RESS_I_INTS</vt:lpstr>
      <vt:lpstr>RESS_I_NV</vt:lpstr>
      <vt:lpstr>RESS_I_PAST</vt:lpstr>
      <vt:lpstr>RESS_I_TOTAL</vt:lpstr>
      <vt:lpstr>RESS_M_CEA</vt:lpstr>
      <vt:lpstr>RESS_M_CERAH</vt:lpstr>
      <vt:lpstr>RESS_M_CTSA</vt:lpstr>
      <vt:lpstr>RESS_M_DGA</vt:lpstr>
      <vt:lpstr>RESS_M_IRBA</vt:lpstr>
      <vt:lpstr>RESS_M_IREN</vt:lpstr>
      <vt:lpstr>RESS_M_IRSEM</vt:lpstr>
      <vt:lpstr>RESS_M_ISL</vt:lpstr>
      <vt:lpstr>RESS_M_MINDEF</vt:lpstr>
      <vt:lpstr>RESS_M_ONERA</vt:lpstr>
      <vt:lpstr>RESS_M_SHOM</vt:lpstr>
      <vt:lpstr>RESS_MAFFETR</vt:lpstr>
      <vt:lpstr>RESS_MAGRIC</vt:lpstr>
      <vt:lpstr>RESS_MCULT</vt:lpstr>
      <vt:lpstr>RESS_MECOLO</vt:lpstr>
      <vt:lpstr>RESS_MECONOMIE</vt:lpstr>
      <vt:lpstr>RESS_MEMPLOI</vt:lpstr>
      <vt:lpstr>RESS_MERRI_FIXE</vt:lpstr>
      <vt:lpstr>RESS_MERRI_VARI</vt:lpstr>
      <vt:lpstr>RESS_MESRI</vt:lpstr>
      <vt:lpstr>RESS_MFIN</vt:lpstr>
      <vt:lpstr>RESS_Mil_Autre</vt:lpstr>
      <vt:lpstr>RESS_Mil_Commentaire</vt:lpstr>
      <vt:lpstr>RESS_Mil_TOTAL</vt:lpstr>
      <vt:lpstr>RESS_Min_Autre</vt:lpstr>
      <vt:lpstr>RESS_Min_Commentaire</vt:lpstr>
      <vt:lpstr>RESS_Min_NV</vt:lpstr>
      <vt:lpstr>RESS_Min_TOTAL</vt:lpstr>
      <vt:lpstr>RESS_MINTERIEUR</vt:lpstr>
      <vt:lpstr>RESS_MIRES</vt:lpstr>
      <vt:lpstr>RESS_MIRES_PREV</vt:lpstr>
      <vt:lpstr>RESS_MJUSTICE</vt:lpstr>
      <vt:lpstr>RESS_MLOGT</vt:lpstr>
      <vt:lpstr>RESS_MSOCIAL</vt:lpstr>
      <vt:lpstr>RESS_MVILLE</vt:lpstr>
      <vt:lpstr>RESS_OI_CEPMMT</vt:lpstr>
      <vt:lpstr>RESS_OI_CERN</vt:lpstr>
      <vt:lpstr>RESS_OI_CIRC</vt:lpstr>
      <vt:lpstr>RESS_OI_ESA</vt:lpstr>
      <vt:lpstr>RESS_OI_ESO</vt:lpstr>
      <vt:lpstr>RESS_OI_ESRF</vt:lpstr>
      <vt:lpstr>RESS_OI_EUMETSAT</vt:lpstr>
      <vt:lpstr>RESS_OI_HE_Autres</vt:lpstr>
      <vt:lpstr>RESS_OI_HE_commentaire</vt:lpstr>
      <vt:lpstr>RESS_OI_HE_NV</vt:lpstr>
      <vt:lpstr>RESS_OI_HE_TOTAL</vt:lpstr>
      <vt:lpstr>RESS_OI_LEBM</vt:lpstr>
      <vt:lpstr>RESS_OI_UE_Autre</vt:lpstr>
      <vt:lpstr>RESS_OI_UE_commentaire</vt:lpstr>
      <vt:lpstr>RESS_OI_UE_FS</vt:lpstr>
      <vt:lpstr>RESS_OI_UE_PCRD</vt:lpstr>
      <vt:lpstr>RESS_OI_UE_TOTAL</vt:lpstr>
      <vt:lpstr>RESS_PREST_SERVICES</vt:lpstr>
      <vt:lpstr>RESS_PRO_AUTRES</vt:lpstr>
      <vt:lpstr>RESS_PROPRES_PREV</vt:lpstr>
      <vt:lpstr>RESS_PROPRES_TOTAL</vt:lpstr>
      <vt:lpstr>RESS_REC</vt:lpstr>
      <vt:lpstr>RESS_REC_PREV</vt:lpstr>
      <vt:lpstr>RESS_REDEVANCES</vt:lpstr>
      <vt:lpstr>RESS_TOTALE</vt:lpstr>
      <vt:lpstr>RESS_TOTALE_2</vt:lpstr>
      <vt:lpstr>RESS_TOTALE_2_PREV</vt:lpstr>
      <vt:lpstr>RESS_TOTALE_PREV</vt:lpstr>
      <vt:lpstr>RESS_VENTES</vt:lpstr>
      <vt:lpstr>RetD_annee</vt:lpstr>
      <vt:lpstr>RetD_après</vt:lpstr>
      <vt:lpstr>RetD_avant</vt:lpstr>
      <vt:lpstr>SIREN</vt:lpstr>
      <vt:lpstr>STATUT_JUR</vt:lpstr>
      <vt:lpstr>SURVEY_ENDDATE</vt:lpstr>
      <vt:lpstr>SURVEY_YEAR</vt:lpstr>
      <vt:lpstr>TI_AGRI</vt:lpstr>
      <vt:lpstr>TI_CHIM</vt:lpstr>
      <vt:lpstr>TI_DISC</vt:lpstr>
      <vt:lpstr>TI_GES</vt:lpstr>
      <vt:lpstr>TI_MATH</vt:lpstr>
      <vt:lpstr>TI_MECA</vt:lpstr>
      <vt:lpstr>TI_MED</vt:lpstr>
      <vt:lpstr>TI_NATU</vt:lpstr>
      <vt:lpstr>TI_PHYS</vt:lpstr>
      <vt:lpstr>TI_SH</vt:lpstr>
      <vt:lpstr>TI_SS</vt:lpstr>
      <vt:lpstr>TI_STIC</vt:lpstr>
      <vt:lpstr>TI_SV</vt:lpstr>
      <vt:lpstr>TOT_100_FE</vt:lpstr>
      <vt:lpstr>TOT_100_HO</vt:lpstr>
      <vt:lpstr>TOT_25_FE</vt:lpstr>
      <vt:lpstr>TOT_25_HO</vt:lpstr>
      <vt:lpstr>TOT_29_FE</vt:lpstr>
      <vt:lpstr>TOT_29_HO</vt:lpstr>
      <vt:lpstr>TOT_34_FE</vt:lpstr>
      <vt:lpstr>TOT_34_HO</vt:lpstr>
      <vt:lpstr>TOT_39_FE</vt:lpstr>
      <vt:lpstr>TOT_39_HO</vt:lpstr>
      <vt:lpstr>TOT_44_FE</vt:lpstr>
      <vt:lpstr>TOT_44_HO</vt:lpstr>
      <vt:lpstr>TOT_49_FE</vt:lpstr>
      <vt:lpstr>TOT_49_HO</vt:lpstr>
      <vt:lpstr>TOT_54_FE</vt:lpstr>
      <vt:lpstr>TOT_54_HO</vt:lpstr>
      <vt:lpstr>TOT_59_FE</vt:lpstr>
      <vt:lpstr>TOT_59_HO</vt:lpstr>
      <vt:lpstr>TOT_62_FE</vt:lpstr>
      <vt:lpstr>TOT_62_HO</vt:lpstr>
      <vt:lpstr>TOT_64_FE</vt:lpstr>
      <vt:lpstr>TOT_64_HO</vt:lpstr>
      <vt:lpstr>TOT_67_FE</vt:lpstr>
      <vt:lpstr>TOT_67_HO</vt:lpstr>
      <vt:lpstr>TOT_AFRI</vt:lpstr>
      <vt:lpstr>TOT_AGE</vt:lpstr>
      <vt:lpstr>TOT_AGE_FE</vt:lpstr>
      <vt:lpstr>TOT_AGE_HO</vt:lpstr>
      <vt:lpstr>TOT_Als</vt:lpstr>
      <vt:lpstr>TOT_AMNORD</vt:lpstr>
      <vt:lpstr>TOT_AMSUD</vt:lpstr>
      <vt:lpstr>TOT_AOM</vt:lpstr>
      <vt:lpstr>TOT_Aqu</vt:lpstr>
      <vt:lpstr>TOT_ASIE</vt:lpstr>
      <vt:lpstr>TOT_AUTR</vt:lpstr>
      <vt:lpstr>TOT_Auv</vt:lpstr>
      <vt:lpstr>TOT_BN</vt:lpstr>
      <vt:lpstr>TOT_Bourg</vt:lpstr>
      <vt:lpstr>TOT_Bret</vt:lpstr>
      <vt:lpstr>TOT_CA</vt:lpstr>
      <vt:lpstr>TOT_CD</vt:lpstr>
      <vt:lpstr>TOT_CDD</vt:lpstr>
      <vt:lpstr>TOT_CDD_A</vt:lpstr>
      <vt:lpstr>TOT_CDD_L</vt:lpstr>
      <vt:lpstr>TOT_CDI</vt:lpstr>
      <vt:lpstr>TOT_Cors</vt:lpstr>
      <vt:lpstr>TOT_CVdL</vt:lpstr>
      <vt:lpstr>TOT_ENSU_PP</vt:lpstr>
      <vt:lpstr>TOT_ENTR_PP</vt:lpstr>
      <vt:lpstr>TOT_ETAT_PP</vt:lpstr>
      <vt:lpstr>TOT_ETR_PP</vt:lpstr>
      <vt:lpstr>TOT_EURO</vt:lpstr>
      <vt:lpstr>TOT_FC</vt:lpstr>
      <vt:lpstr>TOT_FE</vt:lpstr>
      <vt:lpstr>TOT_FR</vt:lpstr>
      <vt:lpstr>TOT_Guad</vt:lpstr>
      <vt:lpstr>TOT_Guya</vt:lpstr>
      <vt:lpstr>TOT_HN</vt:lpstr>
      <vt:lpstr>TOT_HO</vt:lpstr>
      <vt:lpstr>TOT_IdF</vt:lpstr>
      <vt:lpstr>TOT_IN_ETP</vt:lpstr>
      <vt:lpstr>TOT_IN_PP</vt:lpstr>
      <vt:lpstr>TOT_ISBL_PP</vt:lpstr>
      <vt:lpstr>TOT_LIEU_ETP</vt:lpstr>
      <vt:lpstr>TOT_LIEU_PP</vt:lpstr>
      <vt:lpstr>TOT_Lim</vt:lpstr>
      <vt:lpstr>TOT_Lorr</vt:lpstr>
      <vt:lpstr>TOT_LR</vt:lpstr>
      <vt:lpstr>TOT_LRé</vt:lpstr>
      <vt:lpstr>TOT_Marti</vt:lpstr>
      <vt:lpstr>TOT_Mayo</vt:lpstr>
      <vt:lpstr>TOT_MP</vt:lpstr>
      <vt:lpstr>TOT_NAT</vt:lpstr>
      <vt:lpstr>TOT_NPdC</vt:lpstr>
      <vt:lpstr>TOT_NVOUT_PP</vt:lpstr>
      <vt:lpstr>TOT_OI_PP</vt:lpstr>
      <vt:lpstr>TOT_OUT_ETP</vt:lpstr>
      <vt:lpstr>TOT_OUT_PP</vt:lpstr>
      <vt:lpstr>TOT_PACA</vt:lpstr>
      <vt:lpstr>TOT_PC</vt:lpstr>
      <vt:lpstr>TOT_PdL</vt:lpstr>
      <vt:lpstr>TOT_Pic</vt:lpstr>
      <vt:lpstr>TOT_RA</vt:lpstr>
      <vt:lpstr>TOT_REG</vt:lpstr>
      <vt:lpstr>TOT_REM_ETP</vt:lpstr>
      <vt:lpstr>TOT_REM_PP</vt:lpstr>
      <vt:lpstr>TOT_REM2_PP</vt:lpstr>
      <vt:lpstr>TOT_REM3_PP</vt:lpstr>
      <vt:lpstr>TOT_REMA_ETP</vt:lpstr>
      <vt:lpstr>TOT_REMA_PP</vt:lpstr>
      <vt:lpstr>TOT_REMA2_PP</vt:lpstr>
      <vt:lpstr>TOT_REMA3_PP</vt:lpstr>
      <vt:lpstr>TOT_REMP_ETP</vt:lpstr>
      <vt:lpstr>TOT_REMP_PP</vt:lpstr>
      <vt:lpstr>TOT_REMP2_PP</vt:lpstr>
      <vt:lpstr>TOT_REMP3_PP</vt:lpstr>
      <vt:lpstr>TOT_SE</vt:lpstr>
      <vt:lpstr>TOT_T_ETP</vt:lpstr>
      <vt:lpstr>TOT_T_PP</vt:lpstr>
      <vt:lpstr>TOT_TAUTRE_ETP</vt:lpstr>
      <vt:lpstr>TOT_TAUTRE_PP</vt:lpstr>
      <vt:lpstr>TOT_TCOLLTER_ETP</vt:lpstr>
      <vt:lpstr>TOT_TCOLLTER_PP</vt:lpstr>
      <vt:lpstr>TOT_TETR_ETP</vt:lpstr>
      <vt:lpstr>TOT_TETR_PP</vt:lpstr>
      <vt:lpstr>TOT_TMIN_ETP</vt:lpstr>
      <vt:lpstr>TOT_TMIN_PP</vt:lpstr>
      <vt:lpstr>TOT_TNV_ETP</vt:lpstr>
      <vt:lpstr>TOT_TNV_PP</vt:lpstr>
      <vt:lpstr>TOT_TOI_ETP</vt:lpstr>
      <vt:lpstr>TOT_TOI_PP</vt:lpstr>
      <vt:lpstr>TOT_TORGFI_ETP</vt:lpstr>
      <vt:lpstr>TOT_TORGFI_PP</vt:lpstr>
      <vt:lpstr>TOT_UE</vt:lpstr>
      <vt:lpstr>TUTELLE</vt:lpstr>
      <vt:lpstr>'C1-DIRD_Nature'!Zone_d_impression</vt:lpstr>
      <vt:lpstr>'C2-DIRD_Régions'!Zone_d_impression</vt:lpstr>
      <vt:lpstr>'I-Tiers PP'!Zone_d_impression</vt:lpstr>
      <vt:lpstr>'J-Tiers ETPR'!Zone_d_impression</vt:lpstr>
    </vt:vector>
  </TitlesOfParts>
  <Manager/>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Katell Pénard</cp:lastModifiedBy>
  <dcterms:created xsi:type="dcterms:W3CDTF">2022-05-06T09:17:23Z</dcterms:created>
  <dcterms:modified xsi:type="dcterms:W3CDTF">2024-05-10T12:19:23Z</dcterms:modified>
  <cp:category/>
</cp:coreProperties>
</file>