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etroub\Desktop\TELETRAVAIL\SISE_INGE\NF_INGE\"/>
    </mc:Choice>
  </mc:AlternateContent>
  <bookViews>
    <workbookView xWindow="0" yWindow="0" windowWidth="9945" windowHeight="6225"/>
  </bookViews>
  <sheets>
    <sheet name="Sommaire" sheetId="6" r:id="rId1"/>
    <sheet name="Tableau1" sheetId="1" r:id="rId2"/>
    <sheet name="Tableau2" sheetId="4" r:id="rId3"/>
    <sheet name="Tableau3" sheetId="2" r:id="rId4"/>
    <sheet name="Tableau4" sheetId="3" r:id="rId5"/>
    <sheet name="Tableau5" sheetId="5" r:id="rId6"/>
    <sheet name="Annexe1" sheetId="7" r:id="rId7"/>
    <sheet name="Annexe2" sheetId="8" r:id="rId8"/>
    <sheet name="Annexe3" sheetId="9" r:id="rId9"/>
    <sheet name="Annexe4"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5" l="1"/>
  <c r="B17" i="3"/>
  <c r="B6" i="1"/>
  <c r="B11" i="1" s="1"/>
</calcChain>
</file>

<file path=xl/sharedStrings.xml><?xml version="1.0" encoding="utf-8"?>
<sst xmlns="http://schemas.openxmlformats.org/spreadsheetml/2006/main" count="255" uniqueCount="125">
  <si>
    <t>Type d'école</t>
  </si>
  <si>
    <t>Effectifs</t>
  </si>
  <si>
    <t>Poids (en %)</t>
  </si>
  <si>
    <t>Dont écoles universitaires</t>
  </si>
  <si>
    <t>Public autres ministères</t>
  </si>
  <si>
    <t>Privée</t>
  </si>
  <si>
    <t>Ensemble</t>
  </si>
  <si>
    <t>Régime d'inscription</t>
  </si>
  <si>
    <t>Form. initiale hors apprentissage</t>
  </si>
  <si>
    <t>Formation continue</t>
  </si>
  <si>
    <t>Domaines de formation</t>
  </si>
  <si>
    <t>Part des femmes (en %)</t>
  </si>
  <si>
    <t>Agriculture et agroalimentaire</t>
  </si>
  <si>
    <t>Architecture et bâtiments</t>
  </si>
  <si>
    <t>Chimie, génie des procédés et sciences de la vie</t>
  </si>
  <si>
    <t>Industrie de transformation et de production</t>
  </si>
  <si>
    <t>Informatique et sciences informatiques</t>
  </si>
  <si>
    <t>Ingénierie et techniques apparentées</t>
  </si>
  <si>
    <t>Mécanique</t>
  </si>
  <si>
    <t>Sciences physiques, mathématiques et statistiques</t>
  </si>
  <si>
    <t>Services de transports</t>
  </si>
  <si>
    <t>Autres</t>
  </si>
  <si>
    <t>Provenance</t>
  </si>
  <si>
    <t>CPGE</t>
  </si>
  <si>
    <t>CPI</t>
  </si>
  <si>
    <t>DUT/BTS</t>
  </si>
  <si>
    <t>Université</t>
  </si>
  <si>
    <t xml:space="preserve">Autres origines </t>
  </si>
  <si>
    <t>Tableau 5 - Répartition des effectifs en cycle ingénieur selon l’origine sociale</t>
  </si>
  <si>
    <t>Catégorie socioprofessionnelle du parent référent</t>
  </si>
  <si>
    <t>Agriculteurs</t>
  </si>
  <si>
    <t>Artisans, commerçants, chefs d'entreprise</t>
  </si>
  <si>
    <t>Professions libérales, cadres supérieurs, professeurs</t>
  </si>
  <si>
    <t>Professions intermédiaires</t>
  </si>
  <si>
    <t>Employés</t>
  </si>
  <si>
    <t>Ouvriers</t>
  </si>
  <si>
    <t>Retraités, inactifs</t>
  </si>
  <si>
    <t>Non renseigné</t>
  </si>
  <si>
    <t>Tableau 1</t>
  </si>
  <si>
    <t>Tableau 2</t>
  </si>
  <si>
    <t>Répartition des effectifs selon le régime d’inscription et le type d’école, en %</t>
  </si>
  <si>
    <t>Tableau 3</t>
  </si>
  <si>
    <t>Répartition des effectifs et part des femmes en cycle ingénieur, selon le domaine de formation</t>
  </si>
  <si>
    <t>Tableau 4</t>
  </si>
  <si>
    <t>Provenance des nouveaux entrants en 1ère année du cycle ingénieur, en %</t>
  </si>
  <si>
    <t>Tableau 5</t>
  </si>
  <si>
    <t xml:space="preserve"> Répartition des effectifs en cycle ingénieur selon l’origine sociale</t>
  </si>
  <si>
    <t>Annexe 1</t>
  </si>
  <si>
    <t>Répartition des nouveaux entrants en 1ère année du cycle ingénieur par provenance selon le type d'école et la série du baccalauréat</t>
  </si>
  <si>
    <t>Annexe 2</t>
  </si>
  <si>
    <t>Caractéristiques des nouveaux entrants en 1ère année du cycle ingénieur</t>
  </si>
  <si>
    <t>Annexe 3</t>
  </si>
  <si>
    <t>Répartition des nouveaux entrants en 1ère année du cycle ingénieur par provenance selon la catégorie socio-professionnelle des parents, en %</t>
  </si>
  <si>
    <t>Annexe 4</t>
  </si>
  <si>
    <t>Répartition des effectifs et part des femmes en cycle ingénieur, selon le domaine de formation détaillé</t>
  </si>
  <si>
    <t>Evol. annuelle (en %)</t>
  </si>
  <si>
    <t>Electronique, électricité</t>
  </si>
  <si>
    <t>Type d'école d'ingénieur</t>
  </si>
  <si>
    <t>Série du bac</t>
  </si>
  <si>
    <t>Bac technologique
(1)</t>
  </si>
  <si>
    <t>Répartition en %</t>
  </si>
  <si>
    <t>Catégorie socioprofessionnelle des parents</t>
  </si>
  <si>
    <t>Annexe 4 - Répartition des effectifs et part des femmes en cycle ingénieur, selon le domaine de formation détaillé</t>
  </si>
  <si>
    <t>Agriculture, sylviculture et halieutique</t>
  </si>
  <si>
    <t>Horticulture</t>
  </si>
  <si>
    <t>Production agricole et animale</t>
  </si>
  <si>
    <t>Protection de l'environnement</t>
  </si>
  <si>
    <t>Sciences vétérinaires</t>
  </si>
  <si>
    <t>Traitement des produits alimentaires</t>
  </si>
  <si>
    <t>Architecture et bâtiment</t>
  </si>
  <si>
    <t>Architecture et urbanisme</t>
  </si>
  <si>
    <t>Bâtiment et génie civil</t>
  </si>
  <si>
    <t>Chimie et génie des procédés</t>
  </si>
  <si>
    <t>Sciences de la vie</t>
  </si>
  <si>
    <t>Electricité et énergie</t>
  </si>
  <si>
    <t>Electronique et automatisation</t>
  </si>
  <si>
    <t>Industries de transformation et de traitement</t>
  </si>
  <si>
    <t>Industries minières et extractives</t>
  </si>
  <si>
    <t>Textile, vêtement,chaussure et cuir</t>
  </si>
  <si>
    <t>Informatique</t>
  </si>
  <si>
    <t>Sciences informatiques</t>
  </si>
  <si>
    <t>Matériaux (bois, papier, plastique, verre)</t>
  </si>
  <si>
    <t>Mécanique et travail du métal</t>
  </si>
  <si>
    <t>Mathématiques et statistiques</t>
  </si>
  <si>
    <t>Sciences physiques</t>
  </si>
  <si>
    <t>Services de transport</t>
  </si>
  <si>
    <t>Véhicules à moteur, construction navale et aeronautique</t>
  </si>
  <si>
    <t>Retour au sommaire</t>
  </si>
  <si>
    <r>
      <t>Annexe 1 - Répartition des nouveaux entrants en 1</t>
    </r>
    <r>
      <rPr>
        <b/>
        <vertAlign val="superscript"/>
        <sz val="10"/>
        <color theme="1"/>
        <rFont val="Arial"/>
        <family val="2"/>
      </rPr>
      <t>ère</t>
    </r>
    <r>
      <rPr>
        <b/>
        <sz val="10"/>
        <color theme="1"/>
        <rFont val="Arial"/>
        <family val="2"/>
      </rPr>
      <t xml:space="preserve"> année du cycle ingénieur par provenance selon le type d'école et la série du baccalauréat</t>
    </r>
  </si>
  <si>
    <r>
      <t>Annexe 2 - Caractéristiques des nouveaux entrants en 1</t>
    </r>
    <r>
      <rPr>
        <b/>
        <vertAlign val="superscript"/>
        <sz val="10"/>
        <color theme="1"/>
        <rFont val="Arial"/>
        <family val="2"/>
      </rPr>
      <t>ère</t>
    </r>
    <r>
      <rPr>
        <b/>
        <sz val="10"/>
        <color theme="1"/>
        <rFont val="Arial"/>
        <family val="2"/>
      </rPr>
      <t xml:space="preserve"> année du cycle ingénieur</t>
    </r>
  </si>
  <si>
    <r>
      <t>Annexe 3 - Répartition des nouveaux entrants en 1</t>
    </r>
    <r>
      <rPr>
        <b/>
        <vertAlign val="superscript"/>
        <sz val="10"/>
        <color theme="1"/>
        <rFont val="Arial"/>
        <family val="2"/>
      </rPr>
      <t>ère</t>
    </r>
    <r>
      <rPr>
        <b/>
        <sz val="10"/>
        <color theme="1"/>
        <rFont val="Arial"/>
        <family val="2"/>
      </rPr>
      <t xml:space="preserve"> année du cycle ingénieur par provenance selon la catégorie socio-professionnelle des parents, en %</t>
    </r>
  </si>
  <si>
    <r>
      <rPr>
        <b/>
        <sz val="9"/>
        <color rgb="FFFFFFFF"/>
        <rFont val="Calibri"/>
        <family val="2"/>
      </rPr>
      <t>É</t>
    </r>
    <r>
      <rPr>
        <b/>
        <sz val="9"/>
        <color rgb="FFFFFFFF"/>
        <rFont val="Arial"/>
        <family val="2"/>
      </rPr>
      <t>vol. annuelle (en %)</t>
    </r>
  </si>
  <si>
    <r>
      <rPr>
        <b/>
        <sz val="9"/>
        <color rgb="FFFFFFFF"/>
        <rFont val="Calibri"/>
        <family val="2"/>
      </rPr>
      <t>É</t>
    </r>
    <r>
      <rPr>
        <b/>
        <sz val="9"/>
        <color rgb="FFFFFFFF"/>
        <rFont val="Arial"/>
        <family val="2"/>
      </rPr>
      <t>vol. sur 5 ans (en %)</t>
    </r>
  </si>
  <si>
    <r>
      <rPr>
        <b/>
        <sz val="9"/>
        <color rgb="FFFFFFFF"/>
        <rFont val="Calibri"/>
        <family val="2"/>
      </rPr>
      <t>É</t>
    </r>
    <r>
      <rPr>
        <b/>
        <sz val="9"/>
        <color rgb="FFFFFFFF"/>
        <rFont val="Arial"/>
        <family val="2"/>
      </rPr>
      <t>cole privée</t>
    </r>
  </si>
  <si>
    <r>
      <rPr>
        <b/>
        <sz val="9"/>
        <color rgb="FFFFFFFF"/>
        <rFont val="Calibri"/>
        <family val="2"/>
      </rPr>
      <t>É</t>
    </r>
    <r>
      <rPr>
        <b/>
        <sz val="9"/>
        <color rgb="FFFFFFFF"/>
        <rFont val="Arial"/>
        <family val="2"/>
      </rPr>
      <t>cole Privée</t>
    </r>
  </si>
  <si>
    <t>Public MESR</t>
  </si>
  <si>
    <t>Dont autres écoles MESR</t>
  </si>
  <si>
    <t>Source : MESR-SIES, Système d’information sur le suivi de l’étudiant (SISE)</t>
  </si>
  <si>
    <t>Form. initiale en apprentissage</t>
  </si>
  <si>
    <t xml:space="preserve">Part d'étudiants ayant une origine sociale "favorisée" (1)
</t>
  </si>
  <si>
    <t xml:space="preserve">Part de femmes
</t>
  </si>
  <si>
    <t>Part d'étudiants en contrat d'apprentissage</t>
  </si>
  <si>
    <t xml:space="preserve">Agriculture </t>
  </si>
  <si>
    <t>Ingénierie, industrie de transformation et de production</t>
  </si>
  <si>
    <t xml:space="preserve">Ensemble sans "non renseigné" </t>
  </si>
  <si>
    <t>Poids 2018-19 (en %)</t>
  </si>
  <si>
    <t>2023-24</t>
  </si>
  <si>
    <t>2018-19</t>
  </si>
  <si>
    <t>Effectifs 2023-24</t>
  </si>
  <si>
    <t>Les effectifs inscrits en cycle ingénieur en 2023-2024</t>
  </si>
  <si>
    <t xml:space="preserve">Tableau 1 - Effectifs en 2023-2024 et évolution par type d’école </t>
  </si>
  <si>
    <t xml:space="preserve">Effectifs en 2023-2024 et évolution par type d’école </t>
  </si>
  <si>
    <t xml:space="preserve">Note : Les évolutions annuelles selon le type d'école s'expliquent en grande partie par la mise en place des établissements expérimentaux en 2020 et l'évolution de leur contour. </t>
  </si>
  <si>
    <t>Source : MESR-SIES, Système d’information sur le suivi de l’étudiant (SISE).</t>
  </si>
  <si>
    <t>Champ : France, cycle ingénieur des écoles d'ingénieur.</t>
  </si>
  <si>
    <t>Note : Poids (en %) calculé sur l'ensemble sans "non renseigné".</t>
  </si>
  <si>
    <t>S/nouveau bac général</t>
  </si>
  <si>
    <t>Evol. annuelle    (en %)</t>
  </si>
  <si>
    <t>2022-23</t>
  </si>
  <si>
    <t xml:space="preserve">Lecture : en 2023/24, 89,1 % des nouveaux entrants en 1ère année du cycle ingénieur issus d'une CPGE ont un bac S ou un nouveau bac général. </t>
  </si>
  <si>
    <r>
      <t>Tableau 2 - Provenance des nouveaux entrants en 1</t>
    </r>
    <r>
      <rPr>
        <b/>
        <vertAlign val="superscript"/>
        <sz val="10"/>
        <color indexed="8"/>
        <rFont val="Arial"/>
        <family val="2"/>
      </rPr>
      <t>ère</t>
    </r>
    <r>
      <rPr>
        <b/>
        <sz val="10"/>
        <color indexed="8"/>
        <rFont val="Arial"/>
        <family val="2"/>
      </rPr>
      <t xml:space="preserve"> année du cycle ingénieur, en %</t>
    </r>
  </si>
  <si>
    <t>Tableau 3 - Répartition des effectifs selon le régime d’inscription et le type d’école, en %</t>
  </si>
  <si>
    <t>Tableau 4 - Répartition des effectifs et part des femmes en cycle ingénieur, selon le domaine de formation</t>
  </si>
  <si>
    <t xml:space="preserve">(1) Principalement en sciences et techniques industrielles (STI), sciences et technologies de l'industrie et du développement durable (TI2D), sciences et technologies de laboratoire (STL) et sciences et technologies de l'agronomie et du vivant (STAV). </t>
  </si>
  <si>
    <r>
      <t xml:space="preserve">(1) </t>
    </r>
    <r>
      <rPr>
        <sz val="8"/>
        <color rgb="FF000000"/>
        <rFont val="Calibri"/>
        <family val="2"/>
      </rPr>
      <t>É</t>
    </r>
    <r>
      <rPr>
        <sz val="8"/>
        <color rgb="FF000000"/>
        <rFont val="Arial"/>
        <family val="2"/>
      </rPr>
      <t>tudiants dont les parents sont classés dans PCS " Professions libérales, cadres supérieurs, professeurs"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</si>
</sst>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1"/>
      <color theme="1"/>
      <name val="Calibri"/>
      <family val="2"/>
      <scheme val="minor"/>
    </font>
    <font>
      <b/>
      <sz val="8"/>
      <color theme="1"/>
      <name val="Arial"/>
      <family val="2"/>
    </font>
    <font>
      <sz val="7.5"/>
      <color rgb="FF000000"/>
      <name val="Arial"/>
      <family val="2"/>
    </font>
    <font>
      <b/>
      <sz val="12"/>
      <color theme="1"/>
      <name val="Calibri"/>
      <family val="2"/>
      <scheme val="minor"/>
    </font>
    <font>
      <u/>
      <sz val="11"/>
      <color theme="10"/>
      <name val="Calibri"/>
      <family val="2"/>
      <scheme val="minor"/>
    </font>
    <font>
      <b/>
      <sz val="10"/>
      <color theme="1"/>
      <name val="Arial"/>
      <family val="2"/>
    </font>
    <font>
      <u/>
      <sz val="9"/>
      <color theme="10"/>
      <name val="Calibri"/>
      <family val="2"/>
      <scheme val="minor"/>
    </font>
    <font>
      <b/>
      <vertAlign val="superscript"/>
      <sz val="10"/>
      <color indexed="8"/>
      <name val="Arial"/>
      <family val="2"/>
    </font>
    <font>
      <b/>
      <sz val="10"/>
      <color indexed="8"/>
      <name val="Arial"/>
      <family val="2"/>
    </font>
    <font>
      <sz val="11"/>
      <name val="Calibri"/>
      <family val="2"/>
      <scheme val="minor"/>
    </font>
    <font>
      <b/>
      <vertAlign val="superscript"/>
      <sz val="10"/>
      <color theme="1"/>
      <name val="Arial"/>
      <family val="2"/>
    </font>
    <font>
      <b/>
      <sz val="9"/>
      <color rgb="FFFFFFFF"/>
      <name val="Arial"/>
      <family val="2"/>
    </font>
    <font>
      <b/>
      <sz val="9"/>
      <color rgb="FFFFFFFF"/>
      <name val="Calibri"/>
      <family val="2"/>
    </font>
    <font>
      <sz val="9"/>
      <color rgb="FF000000"/>
      <name val="Arial"/>
      <family val="2"/>
    </font>
    <font>
      <i/>
      <sz val="9"/>
      <color rgb="FF000000"/>
      <name val="Arial"/>
      <family val="2"/>
    </font>
    <font>
      <b/>
      <sz val="9"/>
      <color rgb="FF000000"/>
      <name val="Arial"/>
      <family val="2"/>
    </font>
    <font>
      <i/>
      <sz val="9"/>
      <name val="Arial"/>
      <family val="2"/>
    </font>
    <font>
      <b/>
      <sz val="8"/>
      <color rgb="FFFFFFFF"/>
      <name val="Arial"/>
      <family val="2"/>
    </font>
    <font>
      <i/>
      <sz val="8"/>
      <color theme="1"/>
      <name val="Arial"/>
      <family val="2"/>
    </font>
    <font>
      <b/>
      <sz val="9"/>
      <color theme="0"/>
      <name val="Arial"/>
      <family val="2"/>
    </font>
    <font>
      <sz val="11"/>
      <color rgb="FFFF0000"/>
      <name val="Calibri"/>
      <family val="2"/>
      <scheme val="minor"/>
    </font>
    <font>
      <sz val="9"/>
      <name val="Calibri"/>
      <family val="2"/>
      <scheme val="minor"/>
    </font>
    <font>
      <b/>
      <sz val="11"/>
      <color rgb="FFFF0000"/>
      <name val="Calibri"/>
      <family val="2"/>
      <scheme val="minor"/>
    </font>
    <font>
      <sz val="9"/>
      <color rgb="FFFF0000"/>
      <name val="Arial"/>
      <family val="2"/>
    </font>
    <font>
      <b/>
      <sz val="7.5"/>
      <color rgb="FF000000"/>
      <name val="Arial"/>
      <family val="2"/>
    </font>
    <font>
      <sz val="9"/>
      <name val="Arial"/>
      <family val="2"/>
    </font>
    <font>
      <sz val="8"/>
      <color theme="1"/>
      <name val="Arial"/>
      <family val="2"/>
    </font>
    <font>
      <sz val="8"/>
      <name val="Arial"/>
      <family val="2"/>
    </font>
    <font>
      <sz val="8"/>
      <color rgb="FF000000"/>
      <name val="Arial"/>
      <family val="2"/>
    </font>
    <font>
      <sz val="8"/>
      <color rgb="FF000000"/>
      <name val="Calibri"/>
      <family val="2"/>
    </font>
    <font>
      <sz val="11"/>
      <color theme="1"/>
      <name val="Arial"/>
      <family val="2"/>
    </font>
  </fonts>
  <fills count="3">
    <fill>
      <patternFill patternType="none"/>
    </fill>
    <fill>
      <patternFill patternType="gray125"/>
    </fill>
    <fill>
      <patternFill patternType="solid">
        <fgColor rgb="FF000080"/>
        <bgColor indexed="64"/>
      </patternFill>
    </fill>
  </fills>
  <borders count="5">
    <border>
      <left/>
      <right/>
      <top/>
      <bottom/>
      <diagonal/>
    </border>
    <border>
      <left style="medium">
        <color rgb="FFFFFFFF"/>
      </left>
      <right style="medium">
        <color rgb="FFFFFFFF"/>
      </right>
      <top/>
      <bottom/>
      <diagonal/>
    </border>
    <border>
      <left style="medium">
        <color rgb="FFFFFFFF"/>
      </left>
      <right/>
      <top/>
      <bottom/>
      <diagonal/>
    </border>
    <border>
      <left/>
      <right style="medium">
        <color rgb="FFFFFFFF"/>
      </right>
      <top/>
      <bottom/>
      <diagonal/>
    </border>
    <border>
      <left/>
      <right/>
      <top/>
      <bottom style="medium">
        <color rgb="FF000099"/>
      </bottom>
      <diagonal/>
    </border>
  </borders>
  <cellStyleXfs count="2">
    <xf numFmtId="0" fontId="0" fillId="0" borderId="0"/>
    <xf numFmtId="0" fontId="4" fillId="0" borderId="0" applyNumberFormat="0" applyFill="0" applyBorder="0" applyAlignment="0" applyProtection="0"/>
  </cellStyleXfs>
  <cellXfs count="130">
    <xf numFmtId="0" fontId="0" fillId="0" borderId="0" xfId="0"/>
    <xf numFmtId="3" fontId="0" fillId="0" borderId="0" xfId="0" applyNumberFormat="1"/>
    <xf numFmtId="164" fontId="0" fillId="0" borderId="0" xfId="0" applyNumberFormat="1"/>
    <xf numFmtId="0" fontId="1" fillId="0" borderId="0" xfId="0" applyFont="1" applyFill="1" applyAlignment="1"/>
    <xf numFmtId="0" fontId="0" fillId="0" borderId="0" xfId="0" applyFill="1"/>
    <xf numFmtId="0" fontId="1" fillId="0" borderId="0" xfId="0" applyFont="1" applyAlignment="1">
      <alignment horizontal="left" vertical="center"/>
    </xf>
    <xf numFmtId="0" fontId="3" fillId="0" borderId="0" xfId="0" applyFont="1" applyAlignment="1">
      <alignment vertical="center"/>
    </xf>
    <xf numFmtId="0" fontId="0" fillId="0" borderId="0" xfId="0" applyAlignment="1">
      <alignment vertical="center"/>
    </xf>
    <xf numFmtId="165" fontId="0" fillId="0" borderId="0" xfId="0" applyNumberFormat="1"/>
    <xf numFmtId="0" fontId="6" fillId="0" borderId="0" xfId="1" applyFont="1"/>
    <xf numFmtId="0" fontId="5" fillId="0" borderId="0" xfId="0" applyFont="1"/>
    <xf numFmtId="0" fontId="5" fillId="0" borderId="0" xfId="0" applyFont="1" applyAlignment="1">
      <alignment horizontal="left" vertical="center"/>
    </xf>
    <xf numFmtId="0" fontId="5" fillId="0" borderId="0" xfId="0" applyFont="1" applyFill="1" applyAlignment="1"/>
    <xf numFmtId="0" fontId="0" fillId="0" borderId="0" xfId="0" applyAlignment="1">
      <alignment wrapText="1"/>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vertical="center"/>
    </xf>
    <xf numFmtId="0" fontId="11" fillId="2" borderId="3" xfId="0" applyFont="1" applyFill="1" applyBorder="1" applyAlignment="1">
      <alignment horizontal="center" vertical="center" wrapText="1"/>
    </xf>
    <xf numFmtId="0" fontId="13" fillId="0" borderId="0" xfId="0" applyFont="1" applyAlignment="1">
      <alignment vertical="center"/>
    </xf>
    <xf numFmtId="3" fontId="13" fillId="0" borderId="0" xfId="0" applyNumberFormat="1" applyFont="1" applyAlignment="1">
      <alignment horizontal="center" vertical="center"/>
    </xf>
    <xf numFmtId="164" fontId="13" fillId="0" borderId="0" xfId="0" applyNumberFormat="1" applyFont="1" applyAlignment="1">
      <alignment horizontal="center" vertical="center"/>
    </xf>
    <xf numFmtId="165" fontId="13" fillId="0" borderId="0" xfId="0" applyNumberFormat="1" applyFont="1" applyAlignment="1">
      <alignment horizontal="center" vertical="center"/>
    </xf>
    <xf numFmtId="3" fontId="14" fillId="0" borderId="0" xfId="0" applyNumberFormat="1" applyFont="1" applyAlignment="1">
      <alignment horizontal="center" vertical="center"/>
    </xf>
    <xf numFmtId="164" fontId="14" fillId="0" borderId="0" xfId="0" applyNumberFormat="1" applyFont="1" applyAlignment="1">
      <alignment horizontal="center" vertical="center"/>
    </xf>
    <xf numFmtId="165" fontId="14" fillId="0" borderId="0" xfId="0" applyNumberFormat="1" applyFont="1" applyAlignment="1">
      <alignment horizontal="center" vertical="center"/>
    </xf>
    <xf numFmtId="3" fontId="11" fillId="2" borderId="3" xfId="0" applyNumberFormat="1" applyFont="1" applyFill="1" applyBorder="1" applyAlignment="1">
      <alignment horizontal="center" vertical="center" wrapText="1"/>
    </xf>
    <xf numFmtId="164" fontId="11" fillId="2" borderId="3"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164" fontId="11" fillId="2" borderId="1" xfId="0" applyNumberFormat="1" applyFont="1" applyFill="1" applyBorder="1" applyAlignment="1">
      <alignment horizontal="center" vertical="center" wrapText="1"/>
    </xf>
    <xf numFmtId="0" fontId="13" fillId="0" borderId="0" xfId="0" applyFont="1" applyAlignment="1">
      <alignment vertical="center" wrapText="1"/>
    </xf>
    <xf numFmtId="164" fontId="13" fillId="0" borderId="0" xfId="0" applyNumberFormat="1" applyFont="1" applyAlignment="1">
      <alignment horizontal="center" vertical="center" wrapText="1"/>
    </xf>
    <xf numFmtId="3" fontId="13" fillId="0" borderId="0" xfId="0" applyNumberFormat="1" applyFont="1" applyAlignment="1">
      <alignment horizontal="center" vertical="center" wrapText="1"/>
    </xf>
    <xf numFmtId="0" fontId="11" fillId="2" borderId="0" xfId="0" applyFont="1" applyFill="1" applyAlignment="1">
      <alignment vertical="center" wrapText="1"/>
    </xf>
    <xf numFmtId="3" fontId="11" fillId="2" borderId="1"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164" fontId="11" fillId="2" borderId="0" xfId="0" applyNumberFormat="1" applyFont="1" applyFill="1" applyAlignment="1">
      <alignment horizontal="center" vertical="center" wrapText="1"/>
    </xf>
    <xf numFmtId="165" fontId="13" fillId="0" borderId="0" xfId="0" applyNumberFormat="1" applyFont="1" applyAlignment="1">
      <alignment horizontal="center" vertical="center" wrapText="1"/>
    </xf>
    <xf numFmtId="0" fontId="15" fillId="0" borderId="0" xfId="0" applyFont="1" applyAlignment="1">
      <alignment vertical="center"/>
    </xf>
    <xf numFmtId="3" fontId="15" fillId="0" borderId="0" xfId="0" applyNumberFormat="1" applyFont="1" applyAlignment="1">
      <alignment horizontal="center" vertical="center"/>
    </xf>
    <xf numFmtId="165" fontId="15" fillId="0" borderId="0" xfId="0" applyNumberFormat="1"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vertical="center" wrapText="1"/>
    </xf>
    <xf numFmtId="3" fontId="15" fillId="0" borderId="0" xfId="0" applyNumberFormat="1" applyFont="1" applyAlignment="1">
      <alignment horizontal="center" vertical="center" wrapText="1"/>
    </xf>
    <xf numFmtId="165" fontId="15" fillId="0" borderId="0" xfId="0" applyNumberFormat="1" applyFont="1" applyAlignment="1">
      <alignment horizontal="center" vertical="center" wrapText="1"/>
    </xf>
    <xf numFmtId="165" fontId="11" fillId="2" borderId="3" xfId="0" applyNumberFormat="1" applyFont="1" applyFill="1" applyBorder="1" applyAlignment="1">
      <alignment horizontal="center" vertical="center" wrapText="1"/>
    </xf>
    <xf numFmtId="0" fontId="14" fillId="0" borderId="0" xfId="0" applyFont="1" applyAlignment="1">
      <alignment horizontal="left" vertical="center"/>
    </xf>
    <xf numFmtId="3" fontId="16" fillId="0" borderId="0" xfId="0" applyNumberFormat="1" applyFont="1" applyAlignment="1">
      <alignment horizontal="center" vertical="center"/>
    </xf>
    <xf numFmtId="3" fontId="17" fillId="2" borderId="1"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164" fontId="17" fillId="2" borderId="3" xfId="0" applyNumberFormat="1" applyFont="1" applyFill="1" applyBorder="1" applyAlignment="1">
      <alignment horizontal="center" vertical="center" wrapText="1"/>
    </xf>
    <xf numFmtId="0" fontId="18" fillId="0" borderId="0" xfId="0" applyFont="1"/>
    <xf numFmtId="164" fontId="0" fillId="0" borderId="0" xfId="0" applyNumberFormat="1" applyFill="1"/>
    <xf numFmtId="164" fontId="13" fillId="0" borderId="0" xfId="0" applyNumberFormat="1" applyFont="1" applyFill="1" applyAlignment="1">
      <alignment horizontal="center" vertical="center"/>
    </xf>
    <xf numFmtId="0" fontId="19" fillId="2" borderId="3" xfId="0" applyFont="1" applyFill="1" applyBorder="1" applyAlignment="1">
      <alignment horizontal="center" vertical="center" wrapText="1"/>
    </xf>
    <xf numFmtId="0" fontId="17" fillId="2" borderId="0" xfId="0" applyFont="1" applyFill="1" applyAlignment="1">
      <alignment vertical="center" wrapText="1"/>
    </xf>
    <xf numFmtId="0" fontId="20" fillId="0" borderId="0" xfId="0" applyFont="1"/>
    <xf numFmtId="0" fontId="11" fillId="2" borderId="3" xfId="0" applyFont="1" applyFill="1" applyBorder="1" applyAlignment="1">
      <alignment horizontal="center" vertical="center" wrapText="1"/>
    </xf>
    <xf numFmtId="0" fontId="21" fillId="0" borderId="0" xfId="0" applyFont="1"/>
    <xf numFmtId="0" fontId="9" fillId="0" borderId="0" xfId="0" applyFont="1"/>
    <xf numFmtId="1" fontId="0" fillId="0" borderId="0" xfId="0" applyNumberFormat="1"/>
    <xf numFmtId="1" fontId="20" fillId="0" borderId="0" xfId="0" applyNumberFormat="1" applyFont="1" applyFill="1"/>
    <xf numFmtId="1"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wrapText="1"/>
    </xf>
    <xf numFmtId="1" fontId="20" fillId="0" borderId="0" xfId="0" applyNumberFormat="1" applyFont="1" applyFill="1" applyBorder="1"/>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3" fontId="0" fillId="0" borderId="0" xfId="0" applyNumberFormat="1" applyFill="1"/>
    <xf numFmtId="164" fontId="13" fillId="0" borderId="0" xfId="0" applyNumberFormat="1" applyFont="1" applyFill="1" applyBorder="1" applyAlignment="1">
      <alignment horizontal="right" vertical="center"/>
    </xf>
    <xf numFmtId="1" fontId="13" fillId="0" borderId="0" xfId="0" applyNumberFormat="1" applyFont="1" applyAlignment="1">
      <alignment horizontal="center" vertical="center"/>
    </xf>
    <xf numFmtId="164" fontId="13" fillId="0" borderId="0" xfId="0" applyNumberFormat="1"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0" fillId="0" borderId="0" xfId="0" applyFont="1" applyFill="1" applyBorder="1"/>
    <xf numFmtId="0" fontId="20" fillId="0" borderId="0" xfId="0" applyFont="1" applyFill="1"/>
    <xf numFmtId="164" fontId="20" fillId="0" borderId="0" xfId="0" applyNumberFormat="1" applyFont="1" applyFill="1"/>
    <xf numFmtId="165" fontId="20" fillId="0" borderId="0" xfId="0" applyNumberFormat="1" applyFont="1" applyFill="1"/>
    <xf numFmtId="3" fontId="19" fillId="2" borderId="3" xfId="0" applyNumberFormat="1" applyFont="1" applyFill="1" applyBorder="1" applyAlignment="1">
      <alignment horizontal="center" vertical="center" wrapText="1"/>
    </xf>
    <xf numFmtId="0" fontId="13" fillId="0" borderId="0" xfId="0" applyFont="1" applyFill="1" applyAlignment="1">
      <alignment vertical="center"/>
    </xf>
    <xf numFmtId="3" fontId="13" fillId="0" borderId="0" xfId="0" applyNumberFormat="1" applyFont="1" applyFill="1" applyAlignment="1">
      <alignment horizontal="center" vertical="center"/>
    </xf>
    <xf numFmtId="165" fontId="13" fillId="0" borderId="0" xfId="0" applyNumberFormat="1" applyFont="1" applyFill="1" applyAlignment="1">
      <alignment horizontal="center" vertical="center"/>
    </xf>
    <xf numFmtId="0" fontId="14" fillId="0" borderId="0" xfId="0" applyFont="1" applyFill="1" applyAlignment="1">
      <alignment horizontal="left" vertical="center"/>
    </xf>
    <xf numFmtId="3" fontId="14" fillId="0" borderId="0" xfId="0" applyNumberFormat="1" applyFont="1" applyFill="1" applyAlignment="1">
      <alignment horizontal="center" vertical="center"/>
    </xf>
    <xf numFmtId="164" fontId="14" fillId="0" borderId="0" xfId="0" applyNumberFormat="1" applyFont="1" applyFill="1" applyAlignment="1">
      <alignment horizontal="center" vertical="center"/>
    </xf>
    <xf numFmtId="165" fontId="14"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165" fontId="0" fillId="0" borderId="0" xfId="0" applyNumberFormat="1" applyFill="1" applyAlignment="1">
      <alignment horizontal="right"/>
    </xf>
    <xf numFmtId="3" fontId="2" fillId="0" borderId="0" xfId="0" applyNumberFormat="1" applyFont="1" applyFill="1" applyAlignment="1">
      <alignment horizontal="center"/>
    </xf>
    <xf numFmtId="3" fontId="2" fillId="0" borderId="0" xfId="0" applyNumberFormat="1" applyFont="1" applyFill="1" applyAlignment="1">
      <alignment horizontal="center" vertical="center"/>
    </xf>
    <xf numFmtId="3" fontId="2" fillId="0" borderId="0" xfId="0" applyNumberFormat="1" applyFont="1" applyFill="1" applyAlignment="1">
      <alignment horizontal="center" vertical="center" wrapText="1"/>
    </xf>
    <xf numFmtId="0" fontId="22" fillId="0" borderId="0" xfId="0" applyFont="1" applyFill="1"/>
    <xf numFmtId="3" fontId="24" fillId="0" borderId="0" xfId="0" applyNumberFormat="1" applyFont="1" applyFill="1" applyAlignment="1">
      <alignment horizontal="center" vertical="center"/>
    </xf>
    <xf numFmtId="3" fontId="24" fillId="0" borderId="0" xfId="0" applyNumberFormat="1" applyFont="1" applyFill="1" applyAlignment="1">
      <alignment horizontal="center" vertical="center" wrapText="1"/>
    </xf>
    <xf numFmtId="0" fontId="9" fillId="0" borderId="0" xfId="0" applyFont="1" applyFill="1"/>
    <xf numFmtId="1" fontId="23" fillId="0" borderId="0" xfId="0" applyNumberFormat="1" applyFont="1" applyFill="1" applyAlignment="1">
      <alignment horizontal="right" vertical="center" wrapText="1"/>
    </xf>
    <xf numFmtId="1" fontId="20" fillId="0" borderId="0" xfId="0" applyNumberFormat="1" applyFont="1" applyFill="1" applyAlignment="1">
      <alignment horizontal="right"/>
    </xf>
    <xf numFmtId="3" fontId="17" fillId="0" borderId="1" xfId="0" applyNumberFormat="1" applyFont="1" applyFill="1" applyBorder="1" applyAlignment="1">
      <alignment horizontal="center" vertical="center" wrapText="1"/>
    </xf>
    <xf numFmtId="165" fontId="25" fillId="0" borderId="0" xfId="0" applyNumberFormat="1" applyFont="1" applyAlignment="1">
      <alignment horizontal="center" vertical="center"/>
    </xf>
    <xf numFmtId="165" fontId="25" fillId="0" borderId="0" xfId="0" applyNumberFormat="1" applyFont="1" applyFill="1" applyAlignment="1">
      <alignment horizontal="center" vertical="center"/>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6" fillId="0" borderId="0" xfId="0" applyFont="1"/>
    <xf numFmtId="0" fontId="27" fillId="0" borderId="0" xfId="0" applyFont="1"/>
    <xf numFmtId="0" fontId="26" fillId="0" borderId="0" xfId="0" applyFont="1" applyFill="1"/>
    <xf numFmtId="0" fontId="15" fillId="0" borderId="0" xfId="0" applyFont="1" applyFill="1" applyAlignment="1">
      <alignment vertical="center" wrapText="1"/>
    </xf>
    <xf numFmtId="3" fontId="15" fillId="0" borderId="0" xfId="0" applyNumberFormat="1" applyFont="1" applyFill="1" applyAlignment="1">
      <alignment horizontal="center" vertical="center" wrapText="1"/>
    </xf>
    <xf numFmtId="165" fontId="15" fillId="0" borderId="0" xfId="0" applyNumberFormat="1" applyFont="1" applyFill="1" applyAlignment="1">
      <alignment horizontal="center" vertical="center"/>
    </xf>
    <xf numFmtId="165" fontId="15" fillId="0" borderId="0" xfId="0" applyNumberFormat="1" applyFont="1" applyFill="1" applyAlignment="1">
      <alignment horizontal="center" vertical="center" wrapText="1"/>
    </xf>
    <xf numFmtId="164" fontId="15" fillId="0" borderId="0" xfId="0" applyNumberFormat="1" applyFont="1" applyFill="1" applyAlignment="1">
      <alignment horizontal="center" vertical="center" wrapText="1"/>
    </xf>
    <xf numFmtId="0" fontId="5" fillId="0" borderId="0" xfId="0" applyFont="1" applyFill="1" applyAlignment="1">
      <alignment horizontal="left"/>
    </xf>
    <xf numFmtId="0" fontId="4" fillId="0" borderId="0" xfId="1" applyFill="1" applyAlignment="1">
      <alignment horizontal="left"/>
    </xf>
    <xf numFmtId="0" fontId="4" fillId="0" borderId="0" xfId="1" applyAlignment="1">
      <alignment horizontal="left" vertical="center"/>
    </xf>
    <xf numFmtId="0" fontId="5" fillId="0" borderId="0" xfId="0" applyFont="1" applyFill="1" applyAlignment="1">
      <alignment horizontal="left"/>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28" fillId="0" borderId="0" xfId="0" applyFont="1" applyFill="1" applyAlignment="1">
      <alignment horizontal="left" vertical="center" wrapText="1"/>
    </xf>
    <xf numFmtId="0" fontId="28" fillId="0" borderId="0" xfId="0" applyFont="1" applyAlignment="1">
      <alignment horizontal="left" vertical="center"/>
    </xf>
    <xf numFmtId="0" fontId="30" fillId="0" borderId="0" xfId="0" applyFont="1"/>
    <xf numFmtId="0" fontId="13" fillId="0" borderId="4" xfId="0" applyFont="1" applyBorder="1" applyAlignment="1">
      <alignment vertical="center" wrapText="1"/>
    </xf>
    <xf numFmtId="164" fontId="13" fillId="0" borderId="4" xfId="0" applyNumberFormat="1" applyFont="1" applyBorder="1" applyAlignment="1">
      <alignment horizontal="center" vertical="center"/>
    </xf>
    <xf numFmtId="164" fontId="13" fillId="0" borderId="4" xfId="0" applyNumberFormat="1" applyFont="1" applyFill="1" applyBorder="1" applyAlignment="1">
      <alignment horizontal="center" vertical="center"/>
    </xf>
    <xf numFmtId="164" fontId="13" fillId="0" borderId="4" xfId="0" applyNumberFormat="1"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000099"/>
      <color rgb="FF0000FF"/>
      <color rgb="FF99FF99"/>
      <color rgb="FFCC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workbookViewId="0">
      <selection activeCell="A14" sqref="A14"/>
    </sheetView>
  </sheetViews>
  <sheetFormatPr baseColWidth="10" defaultRowHeight="15" x14ac:dyDescent="0.25"/>
  <cols>
    <col min="7" max="7" width="29" customWidth="1"/>
  </cols>
  <sheetData>
    <row r="1" spans="1:13" ht="15.75" x14ac:dyDescent="0.25">
      <c r="A1" s="6" t="s">
        <v>109</v>
      </c>
    </row>
    <row r="3" spans="1:13" x14ac:dyDescent="0.25">
      <c r="A3" s="7" t="s">
        <v>38</v>
      </c>
      <c r="B3" s="112" t="s">
        <v>111</v>
      </c>
      <c r="C3" s="112"/>
      <c r="D3" s="112"/>
      <c r="E3" s="112"/>
      <c r="F3" s="112"/>
      <c r="G3" s="112"/>
      <c r="H3" s="7"/>
      <c r="I3" s="7"/>
      <c r="J3" s="7"/>
      <c r="K3" s="7"/>
      <c r="L3" s="7"/>
      <c r="M3" s="7"/>
    </row>
    <row r="4" spans="1:13" x14ac:dyDescent="0.25">
      <c r="A4" s="7" t="s">
        <v>39</v>
      </c>
      <c r="B4" s="113" t="s">
        <v>44</v>
      </c>
      <c r="C4" s="113"/>
      <c r="D4" s="113"/>
      <c r="E4" s="113"/>
      <c r="F4" s="113"/>
      <c r="G4" s="113"/>
      <c r="H4" s="113"/>
      <c r="I4" s="7"/>
      <c r="J4" s="7"/>
      <c r="K4" s="7"/>
      <c r="L4" s="7"/>
      <c r="M4" s="7"/>
    </row>
    <row r="5" spans="1:13" x14ac:dyDescent="0.25">
      <c r="A5" s="7" t="s">
        <v>41</v>
      </c>
      <c r="B5" s="113" t="s">
        <v>40</v>
      </c>
      <c r="C5" s="113"/>
      <c r="D5" s="113"/>
      <c r="E5" s="113"/>
      <c r="F5" s="113"/>
      <c r="G5" s="113"/>
      <c r="H5" s="113"/>
      <c r="I5" s="113"/>
      <c r="J5" s="7"/>
      <c r="K5" s="7"/>
      <c r="L5" s="7"/>
      <c r="M5" s="7"/>
    </row>
    <row r="6" spans="1:13" x14ac:dyDescent="0.25">
      <c r="A6" s="7" t="s">
        <v>43</v>
      </c>
      <c r="B6" s="113" t="s">
        <v>42</v>
      </c>
      <c r="C6" s="113"/>
      <c r="D6" s="113"/>
      <c r="E6" s="113"/>
      <c r="F6" s="113"/>
      <c r="G6" s="113"/>
      <c r="H6" s="7"/>
      <c r="I6" s="7"/>
      <c r="J6" s="7"/>
      <c r="K6" s="7"/>
      <c r="L6" s="7"/>
      <c r="M6" s="7"/>
    </row>
    <row r="7" spans="1:13" x14ac:dyDescent="0.25">
      <c r="A7" s="7" t="s">
        <v>45</v>
      </c>
      <c r="B7" s="113" t="s">
        <v>46</v>
      </c>
      <c r="C7" s="113"/>
      <c r="D7" s="113"/>
      <c r="E7" s="113"/>
      <c r="F7" s="113"/>
      <c r="G7" s="113"/>
      <c r="H7" s="7"/>
      <c r="I7" s="7"/>
      <c r="J7" s="7"/>
      <c r="K7" s="7"/>
      <c r="L7" s="7"/>
      <c r="M7" s="7"/>
    </row>
    <row r="8" spans="1:13" x14ac:dyDescent="0.25">
      <c r="A8" s="7"/>
      <c r="B8" s="7"/>
      <c r="C8" s="7"/>
      <c r="D8" s="7"/>
      <c r="E8" s="7"/>
      <c r="F8" s="7"/>
      <c r="G8" s="7"/>
      <c r="H8" s="7"/>
      <c r="I8" s="7"/>
      <c r="J8" s="7"/>
      <c r="K8" s="7"/>
      <c r="L8" s="7"/>
      <c r="M8" s="7"/>
    </row>
    <row r="9" spans="1:13" x14ac:dyDescent="0.25">
      <c r="A9" s="7" t="s">
        <v>47</v>
      </c>
      <c r="B9" s="113" t="s">
        <v>48</v>
      </c>
      <c r="C9" s="113"/>
      <c r="D9" s="113"/>
      <c r="E9" s="113"/>
      <c r="F9" s="113"/>
      <c r="G9" s="113"/>
      <c r="H9" s="113"/>
      <c r="I9" s="113"/>
      <c r="J9" s="113"/>
      <c r="K9" s="113"/>
      <c r="L9" s="113"/>
      <c r="M9" s="7"/>
    </row>
    <row r="10" spans="1:13" x14ac:dyDescent="0.25">
      <c r="A10" s="7" t="s">
        <v>49</v>
      </c>
      <c r="B10" s="113" t="s">
        <v>50</v>
      </c>
      <c r="C10" s="113"/>
      <c r="D10" s="113"/>
      <c r="E10" s="113"/>
      <c r="F10" s="113"/>
      <c r="G10" s="113"/>
      <c r="H10" s="7"/>
      <c r="I10" s="7"/>
      <c r="J10" s="7"/>
      <c r="K10" s="7"/>
      <c r="L10" s="7"/>
      <c r="M10" s="7"/>
    </row>
    <row r="11" spans="1:13" x14ac:dyDescent="0.25">
      <c r="A11" s="7" t="s">
        <v>51</v>
      </c>
      <c r="B11" s="113" t="s">
        <v>52</v>
      </c>
      <c r="C11" s="113"/>
      <c r="D11" s="113"/>
      <c r="E11" s="113"/>
      <c r="F11" s="113"/>
      <c r="G11" s="113"/>
      <c r="H11" s="113"/>
      <c r="I11" s="113"/>
      <c r="J11" s="113"/>
      <c r="K11" s="113"/>
      <c r="L11" s="113"/>
      <c r="M11" s="113"/>
    </row>
    <row r="12" spans="1:13" x14ac:dyDescent="0.25">
      <c r="A12" s="7" t="s">
        <v>53</v>
      </c>
      <c r="B12" s="113" t="s">
        <v>54</v>
      </c>
      <c r="C12" s="113"/>
      <c r="D12" s="113"/>
      <c r="E12" s="113"/>
      <c r="F12" s="113"/>
      <c r="G12" s="113"/>
      <c r="H12" s="113"/>
      <c r="I12" s="113"/>
      <c r="J12" s="113"/>
      <c r="K12" s="7"/>
      <c r="L12" s="7"/>
      <c r="M12" s="7"/>
    </row>
  </sheetData>
  <mergeCells count="9">
    <mergeCell ref="B3:G3"/>
    <mergeCell ref="B10:G10"/>
    <mergeCell ref="B11:M11"/>
    <mergeCell ref="B12:J12"/>
    <mergeCell ref="B4:H4"/>
    <mergeCell ref="B5:I5"/>
    <mergeCell ref="B6:G6"/>
    <mergeCell ref="B7:G7"/>
    <mergeCell ref="B9:L9"/>
  </mergeCells>
  <hyperlinks>
    <hyperlink ref="B7" location="'Tableau 5'!A1" display=" Répartition des effectifs en cycle ingénieur selon l’origine sociale"/>
    <hyperlink ref="B9" location="'Annexe 1'!A1" display="Répartition des nouveaux entrants en 1ère année du cycle ingénieur par provenance selon le type d'école et la série du baccalauréat"/>
    <hyperlink ref="B10" location="'Annexe 2'!A1" display="Caractéristiques des nouveaux entrants en 1ère année du cycle ingénieur"/>
    <hyperlink ref="B11" location="'Annexe 3'!A1" display="Répartition des nouveaux entrants en 1ère année du cycle ingénieur par provenance selon la catégorie socio-professionnelle des parents, en %"/>
    <hyperlink ref="B12" location="'Annexe 4'!A1" display="Répartition des effectifs et part des femmes en cycle ingénieur, selon le domaine de formation détaillé"/>
    <hyperlink ref="B7:G7" location="Tableau5!A1" display=" Répartition des effectifs en cycle ingénieur selon l’origine sociale"/>
    <hyperlink ref="B9:L9" location="Annexe1!A1" display="Répartition des nouveaux entrants en 1ère année du cycle ingénieur par provenance selon le type d'école et la série du baccalauréat"/>
    <hyperlink ref="B10:G10" location="Annexe2!A1" display="Caractéristiques des nouveaux entrants en 1ère année du cycle ingénieur"/>
    <hyperlink ref="B11:M11" location="Annexe3!A1" display="Répartition des nouveaux entrants en 1ère année du cycle ingénieur par provenance selon la catégorie socio-professionnelle des parents, en %"/>
    <hyperlink ref="B12:J12" location="Annexe4!A1" display="Répartition des effectifs et part des femmes en cycle ingénieur, selon le domaine de formation détaillé"/>
    <hyperlink ref="B3:G3" location="Tableau1!A1" display="Tableau 1 - Effectifs en 2023-2024 et évolution par type d’école "/>
    <hyperlink ref="B4:H4" location="Tableau2!A1" display="Provenance des nouveaux entrants en 1ère année du cycle ingénieur, en %"/>
    <hyperlink ref="B5:I5" location="Tableau3!A1" display="Répartition des effectifs selon le régime d’inscription et le type d’école, en %"/>
    <hyperlink ref="B6:G6" location="Tableau4!A1" display="Répartition des effectifs et part des femmes en cycle ingénieur, selon le domaine de formation"/>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H13" sqref="H13"/>
    </sheetView>
  </sheetViews>
  <sheetFormatPr baseColWidth="10" defaultRowHeight="15" x14ac:dyDescent="0.25"/>
  <cols>
    <col min="1" max="1" width="42.42578125" bestFit="1" customWidth="1"/>
    <col min="2" max="2" width="8.85546875" customWidth="1"/>
    <col min="3" max="3" width="11.42578125" customWidth="1"/>
    <col min="4" max="4" width="7" customWidth="1"/>
    <col min="5" max="7" width="6.7109375" customWidth="1"/>
    <col min="8" max="11" width="11.42578125" style="4" customWidth="1"/>
    <col min="12" max="14" width="11.42578125" style="4"/>
  </cols>
  <sheetData>
    <row r="1" spans="1:13" x14ac:dyDescent="0.25">
      <c r="A1" s="11" t="s">
        <v>62</v>
      </c>
      <c r="B1" s="16"/>
      <c r="C1" s="16"/>
      <c r="D1" s="16"/>
      <c r="E1" s="16"/>
      <c r="F1" s="16"/>
      <c r="G1" s="16"/>
    </row>
    <row r="2" spans="1:13" x14ac:dyDescent="0.25">
      <c r="A2" s="9" t="s">
        <v>87</v>
      </c>
      <c r="B2" s="16"/>
      <c r="C2" s="16"/>
      <c r="D2" s="16"/>
      <c r="E2" s="16"/>
      <c r="F2" s="16"/>
      <c r="G2" s="16"/>
    </row>
    <row r="4" spans="1:13" ht="30.75" customHeight="1" x14ac:dyDescent="0.25">
      <c r="A4" s="118" t="s">
        <v>10</v>
      </c>
      <c r="B4" s="115" t="s">
        <v>108</v>
      </c>
      <c r="C4" s="115" t="s">
        <v>117</v>
      </c>
      <c r="D4" s="116" t="s">
        <v>2</v>
      </c>
      <c r="E4" s="117"/>
      <c r="F4" s="116" t="s">
        <v>11</v>
      </c>
      <c r="G4" s="117"/>
    </row>
    <row r="5" spans="1:13" ht="29.25" customHeight="1" x14ac:dyDescent="0.25">
      <c r="A5" s="118"/>
      <c r="B5" s="115"/>
      <c r="C5" s="115"/>
      <c r="D5" s="19" t="s">
        <v>106</v>
      </c>
      <c r="E5" s="56" t="s">
        <v>107</v>
      </c>
      <c r="F5" s="59" t="s">
        <v>106</v>
      </c>
      <c r="G5" s="56" t="s">
        <v>107</v>
      </c>
      <c r="H5" s="76"/>
      <c r="J5" s="76"/>
      <c r="K5" s="76"/>
      <c r="L5" s="75"/>
      <c r="M5" s="89"/>
    </row>
    <row r="6" spans="1:13" x14ac:dyDescent="0.25">
      <c r="A6" s="20" t="s">
        <v>102</v>
      </c>
      <c r="B6" s="21">
        <v>2192</v>
      </c>
      <c r="C6" s="23">
        <v>-6.9214437367303612</v>
      </c>
      <c r="D6" s="23">
        <v>1.394260126195807</v>
      </c>
      <c r="E6" s="33">
        <v>2.2926880150203401</v>
      </c>
      <c r="F6" s="33">
        <v>59.489051094890513</v>
      </c>
      <c r="G6" s="33">
        <v>58.356081286017591</v>
      </c>
      <c r="H6" s="76"/>
      <c r="J6" s="76"/>
      <c r="K6" s="76"/>
      <c r="L6" s="76"/>
      <c r="M6" s="90"/>
    </row>
    <row r="7" spans="1:13" x14ac:dyDescent="0.25">
      <c r="A7" s="32" t="s">
        <v>63</v>
      </c>
      <c r="B7" s="21">
        <v>2380</v>
      </c>
      <c r="C7" s="23">
        <v>14.975845410628018</v>
      </c>
      <c r="D7" s="23">
        <v>1.513840830449827</v>
      </c>
      <c r="E7" s="33">
        <v>0.47773025972671324</v>
      </c>
      <c r="F7" s="33">
        <v>55.12605042016807</v>
      </c>
      <c r="G7" s="33">
        <v>46.433770014556039</v>
      </c>
      <c r="H7" s="76"/>
      <c r="J7" s="76"/>
      <c r="K7" s="76"/>
      <c r="L7" s="76"/>
      <c r="M7" s="90"/>
    </row>
    <row r="8" spans="1:13" x14ac:dyDescent="0.25">
      <c r="A8" s="32" t="s">
        <v>64</v>
      </c>
      <c r="B8" s="34">
        <v>133</v>
      </c>
      <c r="C8" s="23">
        <v>8.1300813008130071</v>
      </c>
      <c r="D8" s="39">
        <v>8.459698758396092E-2</v>
      </c>
      <c r="E8" s="33">
        <v>7.2320155766489341E-2</v>
      </c>
      <c r="F8" s="33">
        <v>63.909774436090231</v>
      </c>
      <c r="G8" s="33">
        <v>63.46153846153846</v>
      </c>
      <c r="H8" s="76"/>
      <c r="J8" s="76"/>
      <c r="K8" s="76"/>
      <c r="L8" s="76"/>
      <c r="M8" s="91"/>
    </row>
    <row r="9" spans="1:13" x14ac:dyDescent="0.25">
      <c r="A9" s="20" t="s">
        <v>65</v>
      </c>
      <c r="B9" s="21">
        <v>2308</v>
      </c>
      <c r="C9" s="23">
        <v>5.1480637813211851</v>
      </c>
      <c r="D9" s="23">
        <v>1.4680439649908406</v>
      </c>
      <c r="E9" s="33">
        <v>1.542366398943013</v>
      </c>
      <c r="F9" s="33">
        <v>68.284228769497403</v>
      </c>
      <c r="G9" s="33">
        <v>69.431920649233547</v>
      </c>
      <c r="H9" s="76"/>
      <c r="J9" s="76"/>
      <c r="K9" s="76"/>
      <c r="L9" s="76"/>
      <c r="M9" s="90"/>
    </row>
    <row r="10" spans="1:13" x14ac:dyDescent="0.25">
      <c r="A10" s="32" t="s">
        <v>66</v>
      </c>
      <c r="B10" s="21">
        <v>2570</v>
      </c>
      <c r="C10" s="23">
        <v>1.0617381046008649</v>
      </c>
      <c r="D10" s="39">
        <v>1.6346936698554855</v>
      </c>
      <c r="E10" s="33">
        <v>1.3316644066617989</v>
      </c>
      <c r="F10" s="33">
        <v>39.533073929961091</v>
      </c>
      <c r="G10" s="33">
        <v>33.315926892950394</v>
      </c>
      <c r="H10" s="76"/>
      <c r="J10" s="76"/>
      <c r="K10" s="76"/>
      <c r="L10" s="76"/>
      <c r="M10" s="90"/>
    </row>
    <row r="11" spans="1:13" x14ac:dyDescent="0.25">
      <c r="A11" s="32" t="s">
        <v>67</v>
      </c>
      <c r="B11" s="21">
        <v>284</v>
      </c>
      <c r="C11" s="23">
        <v>-3.0716723549488054</v>
      </c>
      <c r="D11" s="23">
        <v>0.18064319153266842</v>
      </c>
      <c r="E11" s="33">
        <v>0.20305274503668161</v>
      </c>
      <c r="F11" s="33">
        <v>70.422535211267601</v>
      </c>
      <c r="G11" s="33">
        <v>71.917808219178085</v>
      </c>
      <c r="H11" s="76"/>
      <c r="J11" s="76"/>
      <c r="K11" s="76"/>
      <c r="L11" s="76"/>
      <c r="M11" s="90"/>
    </row>
    <row r="12" spans="1:13" x14ac:dyDescent="0.25">
      <c r="A12" s="20" t="s">
        <v>68</v>
      </c>
      <c r="B12" s="34">
        <v>2065</v>
      </c>
      <c r="C12" s="23">
        <v>-3.7744641192917054</v>
      </c>
      <c r="D12" s="23">
        <v>1.3134795440667617</v>
      </c>
      <c r="E12" s="33">
        <v>1.2419595980668265</v>
      </c>
      <c r="F12" s="33">
        <v>70.653753026634377</v>
      </c>
      <c r="G12" s="33">
        <v>72.788353863381857</v>
      </c>
      <c r="H12" s="76"/>
      <c r="J12" s="76"/>
      <c r="K12" s="76"/>
      <c r="L12" s="76"/>
      <c r="M12" s="91"/>
    </row>
    <row r="13" spans="1:13" x14ac:dyDescent="0.25">
      <c r="A13" s="40" t="s">
        <v>12</v>
      </c>
      <c r="B13" s="41">
        <v>11932</v>
      </c>
      <c r="C13" s="42">
        <v>1.7654584221748402</v>
      </c>
      <c r="D13" s="42">
        <v>7.5895583146753518</v>
      </c>
      <c r="E13" s="43">
        <v>7.1617815792218629</v>
      </c>
      <c r="F13" s="43">
        <v>58.263493127723763</v>
      </c>
      <c r="G13" s="43">
        <v>58.228954267404596</v>
      </c>
      <c r="H13" s="92"/>
      <c r="I13" s="77"/>
      <c r="J13" s="92"/>
      <c r="K13" s="77"/>
      <c r="M13" s="93"/>
    </row>
    <row r="14" spans="1:13" x14ac:dyDescent="0.25">
      <c r="A14" s="32" t="s">
        <v>69</v>
      </c>
      <c r="B14" s="34">
        <v>1034</v>
      </c>
      <c r="C14" s="23">
        <v>-4.3478260869565215</v>
      </c>
      <c r="D14" s="39">
        <v>0.65769387339710972</v>
      </c>
      <c r="E14" s="33">
        <v>1.0681130697819963</v>
      </c>
      <c r="F14" s="33">
        <v>33.849129593810446</v>
      </c>
      <c r="G14" s="33">
        <v>33.919270833333329</v>
      </c>
      <c r="H14" s="76"/>
      <c r="I14" s="76"/>
      <c r="J14" s="76"/>
      <c r="K14" s="76"/>
      <c r="L14" s="76"/>
      <c r="M14" s="91"/>
    </row>
    <row r="15" spans="1:13" x14ac:dyDescent="0.25">
      <c r="A15" s="32" t="s">
        <v>70</v>
      </c>
      <c r="B15" s="21">
        <v>1447</v>
      </c>
      <c r="C15" s="23">
        <v>-24.909185262065385</v>
      </c>
      <c r="D15" s="23">
        <v>0.92038978221046197</v>
      </c>
      <c r="E15" s="33">
        <v>1.405375334654567</v>
      </c>
      <c r="F15" s="33">
        <v>36.903939184519693</v>
      </c>
      <c r="G15" s="33">
        <v>28.55022266204849</v>
      </c>
      <c r="H15" s="76"/>
      <c r="I15" s="76"/>
      <c r="J15" s="76"/>
      <c r="K15" s="76"/>
      <c r="L15" s="76"/>
      <c r="M15" s="90"/>
    </row>
    <row r="16" spans="1:13" x14ac:dyDescent="0.25">
      <c r="A16" s="20" t="s">
        <v>71</v>
      </c>
      <c r="B16" s="34">
        <v>7249</v>
      </c>
      <c r="C16" s="23">
        <v>-0.53512623490669597</v>
      </c>
      <c r="D16" s="39">
        <v>4.6108538571137796</v>
      </c>
      <c r="E16" s="33">
        <v>3.9970793783248153</v>
      </c>
      <c r="F16" s="33">
        <v>33.176989929645465</v>
      </c>
      <c r="G16" s="33">
        <v>26.913709116214335</v>
      </c>
      <c r="H16" s="76"/>
      <c r="I16" s="76"/>
      <c r="J16" s="76"/>
      <c r="K16" s="76"/>
      <c r="L16" s="76"/>
      <c r="M16" s="91"/>
    </row>
    <row r="17" spans="1:13" x14ac:dyDescent="0.25">
      <c r="A17" s="44" t="s">
        <v>13</v>
      </c>
      <c r="B17" s="41">
        <v>9730</v>
      </c>
      <c r="C17" s="42">
        <v>-5.4972804972804976</v>
      </c>
      <c r="D17" s="42">
        <v>6.1889375127213517</v>
      </c>
      <c r="E17" s="43">
        <v>6.4705677827613783</v>
      </c>
      <c r="F17" s="43">
        <v>33.802672147995885</v>
      </c>
      <c r="G17" s="43">
        <v>28.425577646426653</v>
      </c>
      <c r="H17" s="92"/>
      <c r="I17" s="77"/>
      <c r="J17" s="92"/>
      <c r="K17" s="77"/>
      <c r="M17" s="93"/>
    </row>
    <row r="18" spans="1:13" x14ac:dyDescent="0.25">
      <c r="A18" s="32" t="s">
        <v>72</v>
      </c>
      <c r="B18" s="34">
        <v>2409</v>
      </c>
      <c r="C18" s="23">
        <v>-2.3905996758508916</v>
      </c>
      <c r="D18" s="39">
        <v>1.5322867901485853</v>
      </c>
      <c r="E18" s="33">
        <v>1.7391606689614407</v>
      </c>
      <c r="F18" s="33">
        <v>60.066417600664181</v>
      </c>
      <c r="G18" s="33">
        <v>57.177129148340669</v>
      </c>
      <c r="H18" s="76"/>
      <c r="I18" s="76"/>
      <c r="J18" s="76"/>
      <c r="K18" s="76"/>
      <c r="L18" s="76"/>
      <c r="M18" s="91"/>
    </row>
    <row r="19" spans="1:13" x14ac:dyDescent="0.25">
      <c r="A19" s="32" t="s">
        <v>73</v>
      </c>
      <c r="B19" s="21">
        <v>2996</v>
      </c>
      <c r="C19" s="23">
        <v>9.3829864914202261</v>
      </c>
      <c r="D19" s="23">
        <v>1.9056584571544883</v>
      </c>
      <c r="E19" s="33">
        <v>1.5472341017349884</v>
      </c>
      <c r="F19" s="33">
        <v>65.620827770360478</v>
      </c>
      <c r="G19" s="33">
        <v>60.898876404494388</v>
      </c>
      <c r="H19" s="76"/>
      <c r="I19" s="76"/>
      <c r="J19" s="76"/>
      <c r="K19" s="76"/>
      <c r="L19" s="76"/>
      <c r="M19" s="90"/>
    </row>
    <row r="20" spans="1:13" x14ac:dyDescent="0.25">
      <c r="A20" s="44" t="s">
        <v>14</v>
      </c>
      <c r="B20" s="45">
        <v>5405</v>
      </c>
      <c r="C20" s="42">
        <v>3.8025734588054543</v>
      </c>
      <c r="D20" s="46">
        <v>3.4379452473030736</v>
      </c>
      <c r="E20" s="43">
        <v>3.2863947706964289</v>
      </c>
      <c r="F20" s="43">
        <v>63.14523589269195</v>
      </c>
      <c r="G20" s="43">
        <v>58.929327126534069</v>
      </c>
      <c r="H20" s="92"/>
      <c r="I20" s="77"/>
      <c r="J20" s="92"/>
      <c r="K20" s="77"/>
      <c r="M20" s="94"/>
    </row>
    <row r="21" spans="1:13" x14ac:dyDescent="0.25">
      <c r="A21" s="32" t="s">
        <v>74</v>
      </c>
      <c r="B21" s="21">
        <v>5490</v>
      </c>
      <c r="C21" s="23">
        <v>-2.5386117521746852</v>
      </c>
      <c r="D21" s="23">
        <v>3.4920109912477098</v>
      </c>
      <c r="E21" s="33">
        <v>4.0554918118285173</v>
      </c>
      <c r="F21" s="33">
        <v>21.821493624772316</v>
      </c>
      <c r="G21" s="33">
        <v>18.689986282578875</v>
      </c>
      <c r="H21" s="76"/>
      <c r="I21" s="76"/>
      <c r="J21" s="76"/>
      <c r="K21" s="76"/>
      <c r="L21" s="76"/>
      <c r="M21" s="90"/>
    </row>
    <row r="22" spans="1:13" x14ac:dyDescent="0.25">
      <c r="A22" s="32" t="s">
        <v>75</v>
      </c>
      <c r="B22" s="34">
        <v>12929</v>
      </c>
      <c r="C22" s="23">
        <v>-6.3387423935091283</v>
      </c>
      <c r="D22" s="39">
        <v>8.2237176877671487</v>
      </c>
      <c r="E22" s="33">
        <v>8.3981780883835739</v>
      </c>
      <c r="F22" s="33">
        <v>18.887771676077037</v>
      </c>
      <c r="G22" s="33">
        <v>18.199884077171482</v>
      </c>
      <c r="H22" s="76"/>
      <c r="I22" s="76"/>
      <c r="J22" s="76"/>
      <c r="K22" s="76"/>
      <c r="L22" s="76"/>
      <c r="M22" s="91"/>
    </row>
    <row r="23" spans="1:13" x14ac:dyDescent="0.25">
      <c r="A23" s="44" t="s">
        <v>56</v>
      </c>
      <c r="B23" s="41">
        <v>18419</v>
      </c>
      <c r="C23" s="42">
        <v>-5.237433760353964</v>
      </c>
      <c r="D23" s="42">
        <v>11.715728679014859</v>
      </c>
      <c r="E23" s="43">
        <v>12.453669900212093</v>
      </c>
      <c r="F23" s="43">
        <v>19.762202073945382</v>
      </c>
      <c r="G23" s="43">
        <v>18.359484058294711</v>
      </c>
      <c r="H23" s="92"/>
      <c r="I23" s="77"/>
      <c r="J23" s="92"/>
      <c r="K23" s="77"/>
      <c r="M23" s="93"/>
    </row>
    <row r="24" spans="1:13" ht="24" x14ac:dyDescent="0.25">
      <c r="A24" s="32" t="s">
        <v>103</v>
      </c>
      <c r="B24" s="34">
        <v>34911</v>
      </c>
      <c r="C24" s="23">
        <v>-2.3905385002516355</v>
      </c>
      <c r="D24" s="39">
        <v>22.20575513942601</v>
      </c>
      <c r="E24" s="33">
        <v>16.784534612843782</v>
      </c>
      <c r="F24" s="33">
        <v>28.741657357279944</v>
      </c>
      <c r="G24" s="33">
        <v>29.456850478518458</v>
      </c>
      <c r="H24" s="76"/>
      <c r="I24" s="76"/>
      <c r="J24" s="76"/>
      <c r="K24" s="76"/>
      <c r="L24" s="76"/>
      <c r="M24" s="91"/>
    </row>
    <row r="25" spans="1:13" x14ac:dyDescent="0.25">
      <c r="A25" s="32" t="s">
        <v>76</v>
      </c>
      <c r="B25" s="21">
        <v>989</v>
      </c>
      <c r="C25" s="23">
        <v>-7.6563958916900097</v>
      </c>
      <c r="D25" s="23">
        <v>0.6290708324852432</v>
      </c>
      <c r="E25" s="33">
        <v>0.67800146031083752</v>
      </c>
      <c r="F25" s="33">
        <v>67.74519716885743</v>
      </c>
      <c r="G25" s="33">
        <v>69.743589743589737</v>
      </c>
      <c r="H25" s="76"/>
      <c r="I25" s="76"/>
      <c r="J25" s="76"/>
      <c r="K25" s="76"/>
      <c r="L25" s="76"/>
      <c r="M25" s="90"/>
    </row>
    <row r="26" spans="1:13" x14ac:dyDescent="0.25">
      <c r="A26" s="32" t="s">
        <v>77</v>
      </c>
      <c r="B26" s="34">
        <v>1771</v>
      </c>
      <c r="C26" s="23">
        <v>13.090676883780333</v>
      </c>
      <c r="D26" s="39">
        <v>1.1264756767759005</v>
      </c>
      <c r="E26" s="33">
        <v>1.6258127325197314</v>
      </c>
      <c r="F26" s="33">
        <v>35.177865612648226</v>
      </c>
      <c r="G26" s="33">
        <v>33.233532934131738</v>
      </c>
      <c r="H26" s="76"/>
      <c r="I26" s="76"/>
      <c r="J26" s="76"/>
      <c r="K26" s="76"/>
      <c r="L26" s="76"/>
      <c r="M26" s="91"/>
    </row>
    <row r="27" spans="1:13" x14ac:dyDescent="0.25">
      <c r="A27" s="32" t="s">
        <v>78</v>
      </c>
      <c r="B27" s="21">
        <v>477</v>
      </c>
      <c r="C27" s="23">
        <v>-4.7904191616766472</v>
      </c>
      <c r="D27" s="23">
        <v>0.30340423366578462</v>
      </c>
      <c r="E27" s="33">
        <v>0.33726226487257049</v>
      </c>
      <c r="F27" s="33">
        <v>65.828092243186589</v>
      </c>
      <c r="G27" s="33">
        <v>63.092783505154635</v>
      </c>
      <c r="H27" s="76"/>
      <c r="I27" s="76"/>
      <c r="J27" s="76"/>
      <c r="K27" s="76"/>
      <c r="L27" s="76"/>
      <c r="M27" s="90"/>
    </row>
    <row r="28" spans="1:13" x14ac:dyDescent="0.25">
      <c r="A28" s="44" t="s">
        <v>15</v>
      </c>
      <c r="B28" s="45">
        <v>38148</v>
      </c>
      <c r="C28" s="42">
        <v>-1.9432449105490437</v>
      </c>
      <c r="D28" s="46">
        <v>24.264705882352942</v>
      </c>
      <c r="E28" s="43">
        <v>19.425611070546921</v>
      </c>
      <c r="F28" s="43">
        <v>30.515361224703785</v>
      </c>
      <c r="G28" s="43">
        <v>31.763021299445139</v>
      </c>
      <c r="H28" s="92"/>
      <c r="I28" s="77"/>
      <c r="J28" s="92"/>
      <c r="K28" s="77"/>
      <c r="M28" s="94"/>
    </row>
    <row r="29" spans="1:13" x14ac:dyDescent="0.25">
      <c r="A29" s="32" t="s">
        <v>79</v>
      </c>
      <c r="B29" s="21">
        <v>527</v>
      </c>
      <c r="C29" s="23">
        <v>-1.125703564727955</v>
      </c>
      <c r="D29" s="23">
        <v>0.33520761245674741</v>
      </c>
      <c r="E29" s="33">
        <v>0.65088140189840404</v>
      </c>
      <c r="F29" s="33">
        <v>16.129032258064516</v>
      </c>
      <c r="G29" s="33">
        <v>16.025641025641026</v>
      </c>
      <c r="H29" s="76"/>
      <c r="I29" s="76"/>
      <c r="J29" s="76"/>
      <c r="K29" s="76"/>
      <c r="L29" s="76"/>
      <c r="M29" s="90"/>
    </row>
    <row r="30" spans="1:13" x14ac:dyDescent="0.25">
      <c r="A30" s="20" t="s">
        <v>80</v>
      </c>
      <c r="B30" s="34">
        <v>16600</v>
      </c>
      <c r="C30" s="23">
        <v>1.0592962376719834</v>
      </c>
      <c r="D30" s="39">
        <v>10.558721758599633</v>
      </c>
      <c r="E30" s="33">
        <v>9.8953443899725322</v>
      </c>
      <c r="F30" s="33">
        <v>18.457831325301203</v>
      </c>
      <c r="G30" s="33">
        <v>17.266338721011948</v>
      </c>
      <c r="H30" s="76"/>
      <c r="I30" s="76"/>
      <c r="J30" s="76"/>
      <c r="K30" s="76"/>
      <c r="L30" s="76"/>
      <c r="M30" s="91"/>
    </row>
    <row r="31" spans="1:13" x14ac:dyDescent="0.25">
      <c r="A31" s="44" t="s">
        <v>16</v>
      </c>
      <c r="B31" s="41">
        <v>17127</v>
      </c>
      <c r="C31" s="42">
        <v>0.99062444719617904</v>
      </c>
      <c r="D31" s="42">
        <v>10.89392937105638</v>
      </c>
      <c r="E31" s="43">
        <v>10.546225791870937</v>
      </c>
      <c r="F31" s="43">
        <v>18.386173877503357</v>
      </c>
      <c r="G31" s="43">
        <v>17.189766583146511</v>
      </c>
      <c r="H31" s="92"/>
      <c r="I31" s="77"/>
      <c r="J31" s="92"/>
      <c r="K31" s="77"/>
      <c r="M31" s="93"/>
    </row>
    <row r="32" spans="1:13" x14ac:dyDescent="0.25">
      <c r="A32" s="40" t="s">
        <v>17</v>
      </c>
      <c r="B32" s="45">
        <v>26877</v>
      </c>
      <c r="C32" s="42">
        <v>-0.93619844458368662</v>
      </c>
      <c r="D32" s="46">
        <v>17.09558823529412</v>
      </c>
      <c r="E32" s="43">
        <v>19.873439727408641</v>
      </c>
      <c r="F32" s="43">
        <v>23.216876883580756</v>
      </c>
      <c r="G32" s="43">
        <v>21.106406802197416</v>
      </c>
      <c r="H32" s="92"/>
      <c r="I32" s="77"/>
      <c r="J32" s="92"/>
      <c r="K32" s="77"/>
      <c r="L32" s="95"/>
      <c r="M32" s="94"/>
    </row>
    <row r="33" spans="1:13" x14ac:dyDescent="0.25">
      <c r="A33" s="20" t="s">
        <v>81</v>
      </c>
      <c r="B33" s="34">
        <v>3331</v>
      </c>
      <c r="C33" s="23">
        <v>-1.9140164899882215</v>
      </c>
      <c r="D33" s="39">
        <v>2.1187410950539385</v>
      </c>
      <c r="E33" s="33">
        <v>2.3170265289802163</v>
      </c>
      <c r="F33" s="33">
        <v>34.644250975682979</v>
      </c>
      <c r="G33" s="33">
        <v>33.103241296518611</v>
      </c>
      <c r="H33" s="76"/>
      <c r="I33" s="76"/>
      <c r="J33" s="96"/>
      <c r="K33" s="76"/>
      <c r="L33" s="76"/>
      <c r="M33" s="91"/>
    </row>
    <row r="34" spans="1:13" x14ac:dyDescent="0.25">
      <c r="A34" s="32" t="s">
        <v>82</v>
      </c>
      <c r="B34" s="34">
        <v>9765</v>
      </c>
      <c r="C34" s="23">
        <v>-12.679960654564965</v>
      </c>
      <c r="D34" s="39">
        <v>6.2111998778750257</v>
      </c>
      <c r="E34" s="33">
        <v>7.275824901776712</v>
      </c>
      <c r="F34" s="33">
        <v>18.801843317972349</v>
      </c>
      <c r="G34" s="33">
        <v>16.209500143362323</v>
      </c>
      <c r="H34" s="76"/>
      <c r="I34" s="76"/>
      <c r="J34" s="96"/>
      <c r="K34" s="76"/>
      <c r="L34" s="76"/>
      <c r="M34" s="91"/>
    </row>
    <row r="35" spans="1:13" x14ac:dyDescent="0.25">
      <c r="A35" s="40" t="s">
        <v>18</v>
      </c>
      <c r="B35" s="45">
        <v>13096</v>
      </c>
      <c r="C35" s="42">
        <v>-10.172165443446053</v>
      </c>
      <c r="D35" s="46">
        <v>8.3299409729289629</v>
      </c>
      <c r="E35" s="43">
        <v>9.5928514307569284</v>
      </c>
      <c r="F35" s="43">
        <v>22.831398900427612</v>
      </c>
      <c r="G35" s="43">
        <v>20.289960130482061</v>
      </c>
      <c r="H35" s="92"/>
      <c r="I35" s="77"/>
      <c r="J35" s="92"/>
      <c r="K35" s="77"/>
      <c r="M35" s="94"/>
    </row>
    <row r="36" spans="1:13" x14ac:dyDescent="0.25">
      <c r="A36" s="32" t="s">
        <v>83</v>
      </c>
      <c r="B36" s="34">
        <v>3570</v>
      </c>
      <c r="C36" s="23">
        <v>-0.64013359309769002</v>
      </c>
      <c r="D36" s="39">
        <v>2.2707612456747404</v>
      </c>
      <c r="E36" s="33">
        <v>2.0708598449288971</v>
      </c>
      <c r="F36" s="33">
        <v>28.347338935574228</v>
      </c>
      <c r="G36" s="33">
        <v>28.542646071188717</v>
      </c>
      <c r="H36" s="76"/>
      <c r="I36" s="76"/>
      <c r="J36" s="96"/>
      <c r="K36" s="76"/>
      <c r="L36" s="76"/>
      <c r="M36" s="91"/>
    </row>
    <row r="37" spans="1:13" x14ac:dyDescent="0.25">
      <c r="A37" s="32" t="s">
        <v>84</v>
      </c>
      <c r="B37" s="34">
        <v>6005</v>
      </c>
      <c r="C37" s="23">
        <v>-1.021921872424592</v>
      </c>
      <c r="D37" s="39">
        <v>3.8195857927946268</v>
      </c>
      <c r="E37" s="33">
        <v>4.1382427592920967</v>
      </c>
      <c r="F37" s="33">
        <v>46.694421315570352</v>
      </c>
      <c r="G37" s="33">
        <v>46.042681902201309</v>
      </c>
      <c r="H37" s="76"/>
      <c r="I37" s="76"/>
      <c r="J37" s="97"/>
      <c r="K37" s="76"/>
      <c r="L37" s="76"/>
      <c r="M37" s="91"/>
    </row>
    <row r="38" spans="1:13" x14ac:dyDescent="0.25">
      <c r="A38" s="40" t="s">
        <v>19</v>
      </c>
      <c r="B38" s="45">
        <v>9575</v>
      </c>
      <c r="C38" s="42">
        <v>-1.1765920115595006</v>
      </c>
      <c r="D38" s="46">
        <v>6.0903470384693668</v>
      </c>
      <c r="E38" s="43">
        <v>6.2091026042209938</v>
      </c>
      <c r="F38" s="43">
        <v>39.853785900783286</v>
      </c>
      <c r="G38" s="43">
        <v>40.206070108634783</v>
      </c>
      <c r="H38" s="92"/>
      <c r="I38" s="77"/>
      <c r="J38" s="92"/>
      <c r="K38" s="77"/>
      <c r="M38" s="94"/>
    </row>
    <row r="39" spans="1:13" x14ac:dyDescent="0.25">
      <c r="A39" s="32" t="s">
        <v>85</v>
      </c>
      <c r="B39" s="34">
        <v>947</v>
      </c>
      <c r="C39" s="23">
        <v>-0.21074815595363539</v>
      </c>
      <c r="D39" s="39">
        <v>0.60235599430083453</v>
      </c>
      <c r="E39" s="33">
        <v>0.65713987691665798</v>
      </c>
      <c r="F39" s="33">
        <v>27.032734952481519</v>
      </c>
      <c r="G39" s="33">
        <v>22.857142857142858</v>
      </c>
      <c r="H39" s="76"/>
      <c r="I39" s="76"/>
      <c r="J39" s="97"/>
      <c r="K39" s="76"/>
      <c r="L39" s="76"/>
      <c r="M39" s="91"/>
    </row>
    <row r="40" spans="1:13" ht="24" x14ac:dyDescent="0.25">
      <c r="A40" s="32" t="s">
        <v>86</v>
      </c>
      <c r="B40" s="34">
        <v>4658</v>
      </c>
      <c r="C40" s="23">
        <v>2.9392265193370166</v>
      </c>
      <c r="D40" s="39">
        <v>2.9628027681660898</v>
      </c>
      <c r="E40" s="33">
        <v>2.9811202670282677</v>
      </c>
      <c r="F40" s="33">
        <v>15.543151567196222</v>
      </c>
      <c r="G40" s="33">
        <v>13.64590622813156</v>
      </c>
      <c r="H40" s="76"/>
      <c r="I40" s="76"/>
      <c r="J40" s="97"/>
      <c r="K40" s="76"/>
      <c r="L40" s="76"/>
      <c r="M40" s="91"/>
    </row>
    <row r="41" spans="1:13" x14ac:dyDescent="0.25">
      <c r="A41" s="44" t="s">
        <v>20</v>
      </c>
      <c r="B41" s="45">
        <v>5605</v>
      </c>
      <c r="C41" s="42">
        <v>2.3931311655096819</v>
      </c>
      <c r="D41" s="46">
        <v>3.5651587624669245</v>
      </c>
      <c r="E41" s="43">
        <v>3.6382601439449256</v>
      </c>
      <c r="F41" s="43">
        <v>17.484388938447815</v>
      </c>
      <c r="G41" s="43">
        <v>15.309633027522937</v>
      </c>
      <c r="H41" s="92"/>
      <c r="I41" s="77"/>
      <c r="J41" s="92"/>
      <c r="K41" s="77"/>
      <c r="M41" s="94"/>
    </row>
    <row r="42" spans="1:13" x14ac:dyDescent="0.25">
      <c r="A42" s="106" t="s">
        <v>21</v>
      </c>
      <c r="B42" s="107">
        <v>1302</v>
      </c>
      <c r="C42" s="108">
        <v>-4.6153846153846159</v>
      </c>
      <c r="D42" s="109">
        <v>0.8281599837166701</v>
      </c>
      <c r="E42" s="110">
        <v>1.3420951983588887</v>
      </c>
      <c r="F42" s="110">
        <v>46.466973886328731</v>
      </c>
      <c r="G42" s="110">
        <v>37.979274611398964</v>
      </c>
      <c r="H42" s="92"/>
      <c r="I42" s="77"/>
      <c r="J42" s="92"/>
      <c r="K42" s="77"/>
      <c r="M42" s="94"/>
    </row>
    <row r="43" spans="1:13" x14ac:dyDescent="0.25">
      <c r="A43" s="35" t="s">
        <v>6</v>
      </c>
      <c r="B43" s="36">
        <v>157216</v>
      </c>
      <c r="C43" s="29">
        <v>-2.2081783461677222</v>
      </c>
      <c r="D43" s="47">
        <v>100</v>
      </c>
      <c r="E43" s="47">
        <v>100</v>
      </c>
      <c r="F43" s="47">
        <v>29.713896804396501</v>
      </c>
      <c r="G43" s="47">
        <v>27.919752442543722</v>
      </c>
      <c r="H43" s="76"/>
      <c r="I43" s="76"/>
      <c r="J43" s="76"/>
      <c r="K43" s="77"/>
      <c r="M43" s="98"/>
    </row>
    <row r="44" spans="1:13" x14ac:dyDescent="0.25">
      <c r="F44" s="8"/>
      <c r="G44" s="8"/>
    </row>
    <row r="45" spans="1:13" x14ac:dyDescent="0.25">
      <c r="A45" s="53" t="s">
        <v>113</v>
      </c>
    </row>
    <row r="46" spans="1:13" x14ac:dyDescent="0.25">
      <c r="A46" s="103" t="s">
        <v>114</v>
      </c>
    </row>
  </sheetData>
  <mergeCells count="5">
    <mergeCell ref="A4:A5"/>
    <mergeCell ref="B4:B5"/>
    <mergeCell ref="C4:C5"/>
    <mergeCell ref="D4:E4"/>
    <mergeCell ref="F4:G4"/>
  </mergeCells>
  <hyperlinks>
    <hyperlink ref="A2"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H4" sqref="H4"/>
    </sheetView>
  </sheetViews>
  <sheetFormatPr baseColWidth="10" defaultRowHeight="15" x14ac:dyDescent="0.25"/>
  <cols>
    <col min="1" max="1" width="21.5703125" customWidth="1"/>
    <col min="2" max="2" width="7.42578125" bestFit="1" customWidth="1"/>
    <col min="3" max="3" width="5.5703125" customWidth="1"/>
    <col min="4" max="4" width="8.140625" customWidth="1"/>
    <col min="5" max="5" width="7.7109375" customWidth="1"/>
    <col min="6" max="6" width="9.140625" customWidth="1"/>
  </cols>
  <sheetData>
    <row r="1" spans="1:16" x14ac:dyDescent="0.25">
      <c r="A1" s="114" t="s">
        <v>110</v>
      </c>
      <c r="B1" s="114"/>
      <c r="C1" s="114"/>
      <c r="D1" s="114"/>
      <c r="E1" s="114"/>
      <c r="F1" s="114"/>
    </row>
    <row r="2" spans="1:16" x14ac:dyDescent="0.25">
      <c r="A2" s="9" t="s">
        <v>87</v>
      </c>
      <c r="B2" s="111"/>
      <c r="C2" s="111"/>
      <c r="D2" s="111"/>
      <c r="E2" s="111"/>
      <c r="F2" s="111"/>
    </row>
    <row r="4" spans="1:16" ht="15" customHeight="1" x14ac:dyDescent="0.25">
      <c r="A4" s="115" t="s">
        <v>0</v>
      </c>
      <c r="B4" s="116" t="s">
        <v>106</v>
      </c>
      <c r="C4" s="117"/>
      <c r="D4" s="115" t="s">
        <v>91</v>
      </c>
      <c r="E4" s="115" t="s">
        <v>92</v>
      </c>
      <c r="F4" s="115" t="s">
        <v>105</v>
      </c>
      <c r="G4" s="58"/>
      <c r="H4" s="58"/>
    </row>
    <row r="5" spans="1:16" ht="36" x14ac:dyDescent="0.25">
      <c r="A5" s="115"/>
      <c r="B5" s="74" t="s">
        <v>1</v>
      </c>
      <c r="C5" s="74" t="s">
        <v>2</v>
      </c>
      <c r="D5" s="115"/>
      <c r="E5" s="115"/>
      <c r="F5" s="115"/>
      <c r="G5" s="76"/>
      <c r="H5" s="76"/>
    </row>
    <row r="6" spans="1:16" x14ac:dyDescent="0.25">
      <c r="A6" s="20" t="s">
        <v>95</v>
      </c>
      <c r="B6" s="21">
        <f>B7+B8</f>
        <v>84207</v>
      </c>
      <c r="C6" s="22">
        <v>53.561342357012009</v>
      </c>
      <c r="D6" s="22">
        <v>-1.5445234309232063</v>
      </c>
      <c r="E6" s="23">
        <v>3.4166410807491552</v>
      </c>
      <c r="F6" s="23">
        <v>56.6</v>
      </c>
      <c r="G6" s="76"/>
      <c r="H6" s="63"/>
      <c r="J6" s="8"/>
    </row>
    <row r="7" spans="1:16" x14ac:dyDescent="0.25">
      <c r="A7" s="48" t="s">
        <v>3</v>
      </c>
      <c r="B7" s="24">
        <v>31127</v>
      </c>
      <c r="C7" s="25">
        <v>19.79887543252595</v>
      </c>
      <c r="D7" s="22">
        <v>-4.4040416449126258</v>
      </c>
      <c r="E7" s="23">
        <v>-3.6614051377282575</v>
      </c>
      <c r="F7" s="26">
        <v>22.5</v>
      </c>
      <c r="G7" s="76"/>
      <c r="H7" s="63"/>
    </row>
    <row r="8" spans="1:16" x14ac:dyDescent="0.25">
      <c r="A8" s="48" t="s">
        <v>96</v>
      </c>
      <c r="B8" s="49">
        <v>53080</v>
      </c>
      <c r="C8" s="25">
        <v>33.762466924486056</v>
      </c>
      <c r="D8" s="22">
        <v>0.21334038174712555</v>
      </c>
      <c r="E8" s="23">
        <v>8.0728901557568964</v>
      </c>
      <c r="F8" s="26">
        <v>34.200000000000003</v>
      </c>
      <c r="G8" s="77"/>
      <c r="H8" s="63"/>
      <c r="J8" s="8"/>
    </row>
    <row r="9" spans="1:16" x14ac:dyDescent="0.25">
      <c r="A9" s="20" t="s">
        <v>4</v>
      </c>
      <c r="B9" s="21">
        <v>23025</v>
      </c>
      <c r="C9" s="22">
        <v>14.645455933238347</v>
      </c>
      <c r="D9" s="22">
        <v>-3.0648760156611798</v>
      </c>
      <c r="E9" s="23">
        <v>11.771844660194175</v>
      </c>
      <c r="F9" s="23">
        <v>14.3</v>
      </c>
      <c r="G9" s="78"/>
      <c r="H9" s="66"/>
      <c r="J9" s="8"/>
    </row>
    <row r="10" spans="1:16" x14ac:dyDescent="0.25">
      <c r="A10" s="20" t="s">
        <v>5</v>
      </c>
      <c r="B10" s="21">
        <v>49984</v>
      </c>
      <c r="C10" s="22">
        <v>31.793201709749642</v>
      </c>
      <c r="D10" s="22">
        <v>-2.9154122559968925</v>
      </c>
      <c r="E10" s="23">
        <v>19.636189564384875</v>
      </c>
      <c r="F10" s="23">
        <v>29.1</v>
      </c>
      <c r="G10" s="77"/>
      <c r="H10" s="63"/>
      <c r="J10" s="8"/>
    </row>
    <row r="11" spans="1:16" x14ac:dyDescent="0.25">
      <c r="A11" s="27" t="s">
        <v>6</v>
      </c>
      <c r="B11" s="27">
        <f>B6+B9+B10</f>
        <v>157216</v>
      </c>
      <c r="C11" s="28">
        <v>100</v>
      </c>
      <c r="D11" s="28">
        <v>-2.2081783461677222</v>
      </c>
      <c r="E11" s="29">
        <v>9.3258231633114281</v>
      </c>
      <c r="F11" s="29">
        <v>100</v>
      </c>
      <c r="G11" s="77"/>
      <c r="H11" s="63"/>
    </row>
    <row r="13" spans="1:16" s="61" customFormat="1" x14ac:dyDescent="0.25">
      <c r="A13" s="53" t="s">
        <v>113</v>
      </c>
      <c r="B13" s="60"/>
      <c r="C13" s="60"/>
      <c r="D13" s="60"/>
      <c r="E13" s="60"/>
      <c r="F13" s="60"/>
    </row>
    <row r="14" spans="1:16" x14ac:dyDescent="0.25">
      <c r="A14" s="103" t="s">
        <v>114</v>
      </c>
    </row>
    <row r="15" spans="1:16" x14ac:dyDescent="0.25">
      <c r="A15" s="104" t="s">
        <v>112</v>
      </c>
    </row>
    <row r="16" spans="1:16" x14ac:dyDescent="0.25">
      <c r="A16" s="76"/>
      <c r="B16" s="4"/>
      <c r="C16" s="4"/>
      <c r="D16" s="4"/>
      <c r="E16" s="4"/>
      <c r="F16" s="4"/>
      <c r="G16" s="4"/>
      <c r="H16" s="4"/>
      <c r="I16" s="4"/>
      <c r="J16" s="4"/>
      <c r="K16" s="4"/>
      <c r="L16" s="4"/>
      <c r="M16" s="4"/>
      <c r="N16" s="4"/>
      <c r="O16" s="4"/>
      <c r="P16" s="4"/>
    </row>
    <row r="17" spans="1:16" x14ac:dyDescent="0.25">
      <c r="A17" s="4"/>
      <c r="B17" s="4"/>
      <c r="C17" s="4"/>
      <c r="D17" s="4"/>
      <c r="E17" s="4"/>
      <c r="F17" s="4"/>
      <c r="G17" s="4"/>
      <c r="H17" s="4"/>
      <c r="I17" s="4"/>
      <c r="J17" s="4"/>
      <c r="K17" s="4"/>
      <c r="L17" s="4"/>
      <c r="M17" s="4"/>
      <c r="N17" s="4"/>
      <c r="O17" s="4"/>
      <c r="P17" s="4"/>
    </row>
    <row r="18" spans="1:16" x14ac:dyDescent="0.25">
      <c r="A18" s="4"/>
      <c r="B18" s="4"/>
      <c r="C18" s="4"/>
      <c r="D18" s="4"/>
      <c r="E18" s="4"/>
      <c r="F18" s="4"/>
      <c r="G18" s="4"/>
      <c r="H18" s="69"/>
      <c r="I18" s="54"/>
      <c r="J18" s="70"/>
      <c r="K18" s="4"/>
      <c r="L18" s="4"/>
      <c r="M18" s="4"/>
      <c r="N18" s="4"/>
      <c r="O18" s="4"/>
      <c r="P18" s="4"/>
    </row>
    <row r="19" spans="1:16" x14ac:dyDescent="0.25">
      <c r="A19" s="4"/>
      <c r="B19" s="4"/>
      <c r="C19" s="4"/>
      <c r="D19" s="4"/>
      <c r="E19" s="4"/>
      <c r="F19" s="4"/>
      <c r="G19" s="4"/>
      <c r="H19" s="54"/>
      <c r="I19" s="54"/>
      <c r="J19" s="88"/>
      <c r="K19" s="4"/>
      <c r="L19" s="4"/>
      <c r="M19" s="4"/>
      <c r="N19" s="4"/>
      <c r="O19" s="4"/>
      <c r="P19" s="4"/>
    </row>
    <row r="20" spans="1:16" x14ac:dyDescent="0.25">
      <c r="A20" s="4"/>
      <c r="B20" s="4"/>
      <c r="C20" s="4"/>
      <c r="D20" s="4"/>
      <c r="E20" s="4"/>
      <c r="F20" s="4"/>
      <c r="G20" s="4"/>
      <c r="H20" s="4"/>
      <c r="I20" s="4"/>
      <c r="J20" s="4"/>
      <c r="K20" s="4"/>
      <c r="L20" s="4"/>
      <c r="M20" s="4"/>
      <c r="N20" s="4"/>
      <c r="O20" s="4"/>
      <c r="P20" s="4"/>
    </row>
    <row r="21" spans="1:16" x14ac:dyDescent="0.25">
      <c r="A21" s="4"/>
      <c r="B21" s="4"/>
      <c r="C21" s="4"/>
      <c r="D21" s="4"/>
      <c r="E21" s="4"/>
      <c r="F21" s="4"/>
      <c r="G21" s="4"/>
      <c r="H21" s="69"/>
      <c r="I21" s="4"/>
      <c r="J21" s="4"/>
      <c r="K21" s="4"/>
      <c r="L21" s="4"/>
      <c r="M21" s="4"/>
      <c r="N21" s="4"/>
      <c r="O21" s="4"/>
      <c r="P21" s="4"/>
    </row>
    <row r="22" spans="1:16" x14ac:dyDescent="0.25">
      <c r="A22" s="4"/>
      <c r="B22" s="4"/>
      <c r="C22" s="4"/>
      <c r="D22" s="4"/>
      <c r="E22" s="4"/>
      <c r="F22" s="4"/>
      <c r="G22" s="4"/>
      <c r="H22" s="69"/>
      <c r="I22" s="54"/>
      <c r="J22" s="4"/>
      <c r="K22" s="4"/>
      <c r="L22" s="4"/>
      <c r="M22" s="4"/>
      <c r="N22" s="4"/>
      <c r="O22" s="4"/>
      <c r="P22" s="4"/>
    </row>
    <row r="23" spans="1:16" x14ac:dyDescent="0.25">
      <c r="A23" s="4"/>
      <c r="B23" s="4"/>
      <c r="C23" s="4"/>
      <c r="D23" s="4"/>
      <c r="E23" s="4"/>
      <c r="F23" s="4"/>
      <c r="G23" s="80"/>
      <c r="H23" s="81"/>
      <c r="I23" s="55"/>
      <c r="J23" s="55"/>
      <c r="K23" s="82"/>
      <c r="L23" s="82"/>
      <c r="M23" s="4"/>
      <c r="N23" s="4"/>
      <c r="O23" s="4"/>
      <c r="P23" s="4"/>
    </row>
    <row r="24" spans="1:16" x14ac:dyDescent="0.25">
      <c r="A24" s="4"/>
      <c r="B24" s="4"/>
      <c r="C24" s="4"/>
      <c r="D24" s="4"/>
      <c r="E24" s="4"/>
      <c r="F24" s="4"/>
      <c r="G24" s="83"/>
      <c r="H24" s="84"/>
      <c r="I24" s="85"/>
      <c r="J24" s="55"/>
      <c r="K24" s="82"/>
      <c r="L24" s="86"/>
      <c r="M24" s="4"/>
      <c r="N24" s="4"/>
      <c r="O24" s="4"/>
      <c r="P24" s="4"/>
    </row>
    <row r="25" spans="1:16" x14ac:dyDescent="0.25">
      <c r="A25" s="4"/>
      <c r="B25" s="4"/>
      <c r="C25" s="4"/>
      <c r="D25" s="4"/>
      <c r="E25" s="4"/>
      <c r="F25" s="4"/>
      <c r="G25" s="83"/>
      <c r="H25" s="87"/>
      <c r="I25" s="85"/>
      <c r="J25" s="55"/>
      <c r="K25" s="82"/>
      <c r="L25" s="86"/>
      <c r="M25" s="4"/>
      <c r="N25" s="4"/>
      <c r="O25" s="4"/>
      <c r="P25" s="4"/>
    </row>
    <row r="26" spans="1:16" x14ac:dyDescent="0.25">
      <c r="A26" s="4"/>
      <c r="B26" s="4"/>
      <c r="C26" s="4"/>
      <c r="D26" s="4"/>
      <c r="E26" s="4"/>
      <c r="F26" s="4"/>
      <c r="G26" s="4"/>
      <c r="H26" s="4"/>
      <c r="I26" s="4"/>
      <c r="J26" s="4"/>
      <c r="K26" s="4"/>
      <c r="L26" s="4"/>
      <c r="M26" s="4"/>
      <c r="N26" s="4"/>
      <c r="O26" s="4"/>
      <c r="P26" s="4"/>
    </row>
  </sheetData>
  <mergeCells count="6">
    <mergeCell ref="A1:F1"/>
    <mergeCell ref="A4:A5"/>
    <mergeCell ref="B4:C4"/>
    <mergeCell ref="D4:D5"/>
    <mergeCell ref="E4:E5"/>
    <mergeCell ref="F4:F5"/>
  </mergeCells>
  <hyperlinks>
    <hyperlink ref="A2"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N6" sqref="N6"/>
    </sheetView>
  </sheetViews>
  <sheetFormatPr baseColWidth="10" defaultRowHeight="15" x14ac:dyDescent="0.25"/>
  <cols>
    <col min="1" max="1" width="15" customWidth="1"/>
    <col min="2" max="2" width="7" customWidth="1"/>
    <col min="3" max="3" width="6.42578125" bestFit="1" customWidth="1"/>
    <col min="4" max="4" width="6.85546875" customWidth="1"/>
    <col min="5" max="5" width="5.7109375" bestFit="1" customWidth="1"/>
    <col min="6" max="7" width="6.42578125" bestFit="1" customWidth="1"/>
    <col min="8" max="9" width="6.42578125" customWidth="1"/>
  </cols>
  <sheetData>
    <row r="1" spans="1:9" x14ac:dyDescent="0.25">
      <c r="A1" s="17" t="s">
        <v>120</v>
      </c>
      <c r="B1" s="17"/>
      <c r="C1" s="17"/>
      <c r="D1" s="17"/>
      <c r="E1" s="17"/>
      <c r="F1" s="17"/>
      <c r="G1" s="17"/>
      <c r="H1" s="17"/>
      <c r="I1" s="17"/>
    </row>
    <row r="2" spans="1:9" x14ac:dyDescent="0.25">
      <c r="A2" s="9" t="s">
        <v>87</v>
      </c>
      <c r="B2" s="17"/>
      <c r="C2" s="17"/>
      <c r="D2" s="17"/>
      <c r="E2" s="17"/>
      <c r="F2" s="17"/>
      <c r="G2" s="17"/>
      <c r="H2" s="17"/>
      <c r="I2" s="17"/>
    </row>
    <row r="4" spans="1:9" ht="23.25" customHeight="1" x14ac:dyDescent="0.25">
      <c r="A4" s="118" t="s">
        <v>22</v>
      </c>
      <c r="B4" s="116" t="s">
        <v>95</v>
      </c>
      <c r="C4" s="117"/>
      <c r="D4" s="116" t="s">
        <v>4</v>
      </c>
      <c r="E4" s="117"/>
      <c r="F4" s="116" t="s">
        <v>94</v>
      </c>
      <c r="G4" s="119"/>
      <c r="H4" s="116" t="s">
        <v>6</v>
      </c>
      <c r="I4" s="119"/>
    </row>
    <row r="5" spans="1:9" ht="24" x14ac:dyDescent="0.25">
      <c r="A5" s="118"/>
      <c r="B5" s="101" t="s">
        <v>106</v>
      </c>
      <c r="C5" s="102" t="s">
        <v>118</v>
      </c>
      <c r="D5" s="101" t="s">
        <v>106</v>
      </c>
      <c r="E5" s="102" t="s">
        <v>118</v>
      </c>
      <c r="F5" s="101" t="s">
        <v>106</v>
      </c>
      <c r="G5" s="102" t="s">
        <v>118</v>
      </c>
      <c r="H5" s="101" t="s">
        <v>106</v>
      </c>
      <c r="I5" s="102" t="s">
        <v>118</v>
      </c>
    </row>
    <row r="6" spans="1:9" x14ac:dyDescent="0.25">
      <c r="A6" s="32" t="s">
        <v>23</v>
      </c>
      <c r="B6" s="22">
        <v>37.979999999999997</v>
      </c>
      <c r="C6" s="22">
        <v>36.299999999999997</v>
      </c>
      <c r="D6" s="22">
        <v>63.59</v>
      </c>
      <c r="E6" s="22">
        <v>67.8</v>
      </c>
      <c r="F6" s="22">
        <v>18.12</v>
      </c>
      <c r="G6" s="22">
        <v>23</v>
      </c>
      <c r="H6" s="22">
        <v>35.700000000000003</v>
      </c>
      <c r="I6" s="22">
        <v>36.299999999999997</v>
      </c>
    </row>
    <row r="7" spans="1:9" x14ac:dyDescent="0.25">
      <c r="A7" s="32" t="s">
        <v>24</v>
      </c>
      <c r="B7" s="55">
        <v>27.18</v>
      </c>
      <c r="C7" s="22">
        <v>23.8</v>
      </c>
      <c r="D7" s="22">
        <v>10.43</v>
      </c>
      <c r="E7" s="22">
        <v>6.9</v>
      </c>
      <c r="F7" s="22">
        <v>49.13</v>
      </c>
      <c r="G7" s="22">
        <v>46.6</v>
      </c>
      <c r="H7" s="22">
        <v>31.42</v>
      </c>
      <c r="I7" s="22">
        <v>29</v>
      </c>
    </row>
    <row r="8" spans="1:9" x14ac:dyDescent="0.25">
      <c r="A8" s="32" t="s">
        <v>25</v>
      </c>
      <c r="B8" s="22">
        <v>11.13</v>
      </c>
      <c r="C8" s="22">
        <v>20.2</v>
      </c>
      <c r="D8" s="22">
        <v>7.07</v>
      </c>
      <c r="E8" s="22">
        <v>12.9</v>
      </c>
      <c r="F8" s="22">
        <v>11.57</v>
      </c>
      <c r="G8" s="22">
        <v>15.3</v>
      </c>
      <c r="H8" s="22">
        <v>10.66</v>
      </c>
      <c r="I8" s="22">
        <v>17.600000000000001</v>
      </c>
    </row>
    <row r="9" spans="1:9" x14ac:dyDescent="0.25">
      <c r="A9" s="32" t="s">
        <v>26</v>
      </c>
      <c r="B9" s="22">
        <v>11.19</v>
      </c>
      <c r="C9" s="22">
        <v>10.4</v>
      </c>
      <c r="D9" s="22">
        <v>5.23</v>
      </c>
      <c r="E9" s="22">
        <v>6</v>
      </c>
      <c r="F9" s="22">
        <v>3.29</v>
      </c>
      <c r="G9" s="22">
        <v>3.6</v>
      </c>
      <c r="H9" s="22">
        <v>7.88</v>
      </c>
      <c r="I9" s="22">
        <v>7.5</v>
      </c>
    </row>
    <row r="10" spans="1:9" x14ac:dyDescent="0.25">
      <c r="A10" s="20" t="s">
        <v>27</v>
      </c>
      <c r="B10" s="22">
        <v>12.52</v>
      </c>
      <c r="C10" s="22">
        <v>9.3000000000000007</v>
      </c>
      <c r="D10" s="22">
        <v>13.67</v>
      </c>
      <c r="E10" s="22">
        <v>6.5</v>
      </c>
      <c r="F10" s="22">
        <v>17.88</v>
      </c>
      <c r="G10" s="22">
        <v>11.5</v>
      </c>
      <c r="H10" s="22">
        <v>14.34</v>
      </c>
      <c r="I10" s="22">
        <v>9.6999999999999993</v>
      </c>
    </row>
    <row r="11" spans="1:9" x14ac:dyDescent="0.25">
      <c r="A11" s="30" t="s">
        <v>6</v>
      </c>
      <c r="B11" s="31">
        <v>100</v>
      </c>
      <c r="C11" s="28">
        <v>100.00999999999999</v>
      </c>
      <c r="D11" s="28">
        <v>100</v>
      </c>
      <c r="E11" s="28">
        <v>99.99</v>
      </c>
      <c r="F11" s="28">
        <v>100</v>
      </c>
      <c r="G11" s="28">
        <v>100</v>
      </c>
      <c r="H11" s="28">
        <v>100</v>
      </c>
      <c r="I11" s="28">
        <v>100</v>
      </c>
    </row>
    <row r="12" spans="1:9" x14ac:dyDescent="0.25">
      <c r="A12" s="30" t="s">
        <v>1</v>
      </c>
      <c r="B12" s="36">
        <v>22998</v>
      </c>
      <c r="C12" s="79">
        <v>25276</v>
      </c>
      <c r="D12" s="27">
        <v>6290</v>
      </c>
      <c r="E12" s="79">
        <v>6681</v>
      </c>
      <c r="F12" s="27">
        <v>12951</v>
      </c>
      <c r="G12" s="79">
        <v>15788</v>
      </c>
      <c r="H12" s="27">
        <v>42239</v>
      </c>
      <c r="I12" s="79">
        <v>47745</v>
      </c>
    </row>
    <row r="14" spans="1:9" x14ac:dyDescent="0.25">
      <c r="A14" s="53" t="s">
        <v>113</v>
      </c>
    </row>
    <row r="15" spans="1:9" x14ac:dyDescent="0.25">
      <c r="A15" s="103" t="s">
        <v>114</v>
      </c>
    </row>
  </sheetData>
  <mergeCells count="5">
    <mergeCell ref="A4:A5"/>
    <mergeCell ref="B4:C4"/>
    <mergeCell ref="D4:E4"/>
    <mergeCell ref="F4:G4"/>
    <mergeCell ref="H4:I4"/>
  </mergeCells>
  <hyperlinks>
    <hyperlink ref="A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M4" sqref="M4"/>
    </sheetView>
  </sheetViews>
  <sheetFormatPr baseColWidth="10" defaultRowHeight="15" x14ac:dyDescent="0.25"/>
  <cols>
    <col min="1" max="1" width="29.7109375" customWidth="1"/>
    <col min="2" max="2" width="6" bestFit="1" customWidth="1"/>
    <col min="3" max="3" width="5.5703125" bestFit="1" customWidth="1"/>
    <col min="4" max="4" width="6" bestFit="1" customWidth="1"/>
    <col min="5" max="5" width="5.5703125" customWidth="1"/>
    <col min="6" max="6" width="6" bestFit="1" customWidth="1"/>
    <col min="7" max="7" width="5.28515625" customWidth="1"/>
    <col min="8" max="8" width="7" bestFit="1" customWidth="1"/>
    <col min="9" max="9" width="5.42578125" bestFit="1" customWidth="1"/>
  </cols>
  <sheetData>
    <row r="1" spans="1:13" x14ac:dyDescent="0.25">
      <c r="A1" s="12" t="s">
        <v>121</v>
      </c>
      <c r="B1" s="3"/>
      <c r="C1" s="3"/>
      <c r="D1" s="3"/>
      <c r="E1" s="3"/>
      <c r="F1" s="3"/>
      <c r="G1" s="4"/>
      <c r="H1" s="4"/>
      <c r="I1" s="4"/>
      <c r="J1" s="4"/>
    </row>
    <row r="2" spans="1:13" x14ac:dyDescent="0.25">
      <c r="A2" s="9" t="s">
        <v>87</v>
      </c>
      <c r="B2" s="3"/>
      <c r="C2" s="3"/>
      <c r="D2" s="3"/>
      <c r="E2" s="3"/>
      <c r="F2" s="3"/>
      <c r="G2" s="4"/>
      <c r="H2" s="4"/>
      <c r="I2" s="4"/>
      <c r="J2" s="4"/>
    </row>
    <row r="4" spans="1:13" ht="34.5" customHeight="1" x14ac:dyDescent="0.25">
      <c r="A4" s="117" t="s">
        <v>7</v>
      </c>
      <c r="B4" s="116" t="s">
        <v>95</v>
      </c>
      <c r="C4" s="117"/>
      <c r="D4" s="116" t="s">
        <v>4</v>
      </c>
      <c r="E4" s="117"/>
      <c r="F4" s="116" t="s">
        <v>93</v>
      </c>
      <c r="G4" s="117"/>
      <c r="H4" s="116" t="s">
        <v>6</v>
      </c>
      <c r="I4" s="117"/>
    </row>
    <row r="5" spans="1:13" ht="24" x14ac:dyDescent="0.25">
      <c r="A5" s="117"/>
      <c r="B5" s="67" t="s">
        <v>106</v>
      </c>
      <c r="C5" s="68" t="s">
        <v>107</v>
      </c>
      <c r="D5" s="67" t="s">
        <v>106</v>
      </c>
      <c r="E5" s="68" t="s">
        <v>107</v>
      </c>
      <c r="F5" s="67" t="s">
        <v>106</v>
      </c>
      <c r="G5" s="68" t="s">
        <v>107</v>
      </c>
      <c r="H5" s="67" t="s">
        <v>106</v>
      </c>
      <c r="I5" s="68" t="s">
        <v>107</v>
      </c>
      <c r="K5" s="2"/>
    </row>
    <row r="6" spans="1:13" x14ac:dyDescent="0.25">
      <c r="A6" s="20" t="s">
        <v>8</v>
      </c>
      <c r="B6" s="22">
        <v>78.790000000000006</v>
      </c>
      <c r="C6" s="22">
        <v>84.6</v>
      </c>
      <c r="D6" s="22">
        <v>87.43</v>
      </c>
      <c r="E6" s="22">
        <v>90.2</v>
      </c>
      <c r="F6" s="22">
        <v>69.94</v>
      </c>
      <c r="G6" s="22">
        <v>78.5</v>
      </c>
      <c r="H6" s="55">
        <v>77.239999999999995</v>
      </c>
      <c r="I6" s="22">
        <v>83.6</v>
      </c>
      <c r="K6" s="2"/>
      <c r="L6" s="2"/>
    </row>
    <row r="7" spans="1:13" x14ac:dyDescent="0.25">
      <c r="A7" s="20" t="s">
        <v>98</v>
      </c>
      <c r="B7" s="22">
        <v>17.57</v>
      </c>
      <c r="C7" s="22">
        <v>13.3</v>
      </c>
      <c r="D7" s="22">
        <v>11.18</v>
      </c>
      <c r="E7" s="22">
        <v>9.1999999999999993</v>
      </c>
      <c r="F7" s="22">
        <v>26.35</v>
      </c>
      <c r="G7" s="22">
        <v>20.3</v>
      </c>
      <c r="H7" s="55">
        <v>19.420000000000002</v>
      </c>
      <c r="I7" s="22">
        <v>14.8</v>
      </c>
      <c r="J7" s="2"/>
      <c r="K7" s="2"/>
      <c r="L7" s="2"/>
    </row>
    <row r="8" spans="1:13" x14ac:dyDescent="0.25">
      <c r="A8" s="20" t="s">
        <v>9</v>
      </c>
      <c r="B8" s="22">
        <v>3.64</v>
      </c>
      <c r="C8" s="22">
        <v>2.1</v>
      </c>
      <c r="D8" s="22">
        <v>1.39</v>
      </c>
      <c r="E8" s="22">
        <v>0.6</v>
      </c>
      <c r="F8" s="22">
        <v>3.71</v>
      </c>
      <c r="G8" s="22">
        <v>1.2</v>
      </c>
      <c r="H8" s="55">
        <v>3.33</v>
      </c>
      <c r="I8" s="22">
        <v>1.6</v>
      </c>
      <c r="K8" s="2"/>
      <c r="L8" s="2"/>
    </row>
    <row r="9" spans="1:13" x14ac:dyDescent="0.25">
      <c r="A9" s="30" t="s">
        <v>6</v>
      </c>
      <c r="B9" s="31">
        <v>100</v>
      </c>
      <c r="C9" s="28">
        <v>100.01</v>
      </c>
      <c r="D9" s="28">
        <v>100</v>
      </c>
      <c r="E9" s="28">
        <v>100</v>
      </c>
      <c r="F9" s="28">
        <v>100</v>
      </c>
      <c r="G9" s="28">
        <v>99.99</v>
      </c>
      <c r="H9" s="28">
        <v>100</v>
      </c>
      <c r="I9" s="28">
        <v>100</v>
      </c>
      <c r="K9" s="2"/>
    </row>
    <row r="10" spans="1:13" x14ac:dyDescent="0.25">
      <c r="B10" s="2"/>
      <c r="C10" s="2"/>
      <c r="D10" s="2"/>
      <c r="E10" s="2"/>
      <c r="F10" s="2"/>
      <c r="G10" s="2"/>
      <c r="H10" s="2"/>
      <c r="I10" s="2"/>
    </row>
    <row r="11" spans="1:13" x14ac:dyDescent="0.25">
      <c r="A11" s="53" t="s">
        <v>113</v>
      </c>
      <c r="B11" s="2"/>
      <c r="D11" s="2"/>
      <c r="F11" s="2"/>
    </row>
    <row r="12" spans="1:13" x14ac:dyDescent="0.25">
      <c r="A12" s="103" t="s">
        <v>114</v>
      </c>
      <c r="C12" s="2"/>
      <c r="E12" s="2"/>
      <c r="G12" s="2"/>
      <c r="I12" s="2"/>
    </row>
    <row r="13" spans="1:13" ht="27" customHeight="1" x14ac:dyDescent="0.25"/>
    <row r="16" spans="1:13" x14ac:dyDescent="0.25">
      <c r="J16" s="2"/>
      <c r="K16" s="2"/>
      <c r="L16" s="2"/>
      <c r="M16" s="2"/>
    </row>
    <row r="17" spans="1:13" x14ac:dyDescent="0.25">
      <c r="J17" s="2"/>
      <c r="K17" s="2"/>
      <c r="L17" s="2"/>
      <c r="M17" s="2"/>
    </row>
    <row r="21" spans="1:13" x14ac:dyDescent="0.25">
      <c r="A21" s="20"/>
      <c r="B21" s="71"/>
      <c r="C21" s="71"/>
      <c r="D21" s="71"/>
      <c r="E21" s="71"/>
      <c r="F21" s="71"/>
      <c r="G21" s="71"/>
      <c r="H21" s="71"/>
      <c r="I21" s="22"/>
    </row>
    <row r="22" spans="1:13" x14ac:dyDescent="0.25">
      <c r="A22" s="20"/>
      <c r="B22" s="71"/>
      <c r="C22" s="71"/>
      <c r="D22" s="71"/>
      <c r="E22" s="71"/>
      <c r="F22" s="71"/>
      <c r="G22" s="71"/>
      <c r="H22" s="71"/>
      <c r="I22" s="22"/>
    </row>
    <row r="23" spans="1:13" x14ac:dyDescent="0.25">
      <c r="A23" s="20"/>
      <c r="B23" s="71"/>
      <c r="C23" s="71"/>
      <c r="D23" s="71"/>
      <c r="E23" s="71"/>
      <c r="F23" s="71"/>
      <c r="G23" s="71"/>
      <c r="H23" s="71"/>
      <c r="I23" s="22"/>
    </row>
    <row r="24" spans="1:13" x14ac:dyDescent="0.25">
      <c r="B24" s="62"/>
      <c r="D24" s="62"/>
      <c r="F24" s="62"/>
      <c r="H24" s="62"/>
      <c r="I24" s="2"/>
    </row>
  </sheetData>
  <mergeCells count="5">
    <mergeCell ref="A4:A5"/>
    <mergeCell ref="B4:C4"/>
    <mergeCell ref="D4:E4"/>
    <mergeCell ref="F4:G4"/>
    <mergeCell ref="H4:I4"/>
  </mergeCells>
  <hyperlinks>
    <hyperlink ref="A2"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L5" sqref="L5"/>
    </sheetView>
  </sheetViews>
  <sheetFormatPr baseColWidth="10" defaultRowHeight="15" x14ac:dyDescent="0.25"/>
  <cols>
    <col min="1" max="1" width="43.42578125" customWidth="1"/>
    <col min="2" max="2" width="7.42578125" bestFit="1" customWidth="1"/>
    <col min="3" max="3" width="8" customWidth="1"/>
    <col min="4" max="4" width="5.85546875" bestFit="1" customWidth="1"/>
    <col min="5" max="5" width="5.42578125" bestFit="1" customWidth="1"/>
    <col min="6" max="6" width="6.42578125" customWidth="1"/>
    <col min="7" max="7" width="6.28515625" customWidth="1"/>
  </cols>
  <sheetData>
    <row r="1" spans="1:8" x14ac:dyDescent="0.25">
      <c r="A1" s="11" t="s">
        <v>122</v>
      </c>
      <c r="B1" s="5"/>
      <c r="C1" s="5"/>
      <c r="D1" s="5"/>
      <c r="E1" s="5"/>
      <c r="F1" s="5"/>
      <c r="G1" s="5"/>
    </row>
    <row r="2" spans="1:8" x14ac:dyDescent="0.25">
      <c r="A2" s="9" t="s">
        <v>87</v>
      </c>
      <c r="B2" s="5"/>
      <c r="C2" s="5"/>
      <c r="D2" s="5"/>
      <c r="E2" s="5"/>
      <c r="F2" s="5"/>
      <c r="G2" s="5"/>
    </row>
    <row r="3" spans="1:8" ht="15" customHeight="1" x14ac:dyDescent="0.25"/>
    <row r="4" spans="1:8" ht="39.75" customHeight="1" x14ac:dyDescent="0.25">
      <c r="A4" s="117" t="s">
        <v>10</v>
      </c>
      <c r="B4" s="115" t="s">
        <v>108</v>
      </c>
      <c r="C4" s="115" t="s">
        <v>55</v>
      </c>
      <c r="D4" s="116" t="s">
        <v>2</v>
      </c>
      <c r="E4" s="117"/>
      <c r="F4" s="116" t="s">
        <v>11</v>
      </c>
      <c r="G4" s="117"/>
    </row>
    <row r="5" spans="1:8" ht="30.75" customHeight="1" x14ac:dyDescent="0.25">
      <c r="A5" s="117"/>
      <c r="B5" s="115"/>
      <c r="C5" s="115"/>
      <c r="D5" s="74" t="s">
        <v>106</v>
      </c>
      <c r="E5" s="74" t="s">
        <v>107</v>
      </c>
      <c r="F5" s="74" t="s">
        <v>106</v>
      </c>
      <c r="G5" s="74" t="s">
        <v>107</v>
      </c>
    </row>
    <row r="6" spans="1:8" ht="15" customHeight="1" x14ac:dyDescent="0.25">
      <c r="A6" s="32" t="s">
        <v>12</v>
      </c>
      <c r="B6" s="21">
        <v>11932</v>
      </c>
      <c r="C6" s="99">
        <v>1.7654584221748402</v>
      </c>
      <c r="D6" s="33">
        <v>7.5895583146753518</v>
      </c>
      <c r="E6" s="33">
        <v>7.2</v>
      </c>
      <c r="F6" s="72">
        <v>58.3</v>
      </c>
      <c r="G6" s="33">
        <v>58.2</v>
      </c>
    </row>
    <row r="7" spans="1:8" ht="15" customHeight="1" x14ac:dyDescent="0.25">
      <c r="A7" s="32" t="s">
        <v>13</v>
      </c>
      <c r="B7" s="21">
        <v>9730</v>
      </c>
      <c r="C7" s="99">
        <v>-5.4972804972804976</v>
      </c>
      <c r="D7" s="33">
        <v>6.1889375127213517</v>
      </c>
      <c r="E7" s="33">
        <v>6.5</v>
      </c>
      <c r="F7" s="33">
        <v>33.799999999999997</v>
      </c>
      <c r="G7" s="33">
        <v>28.4</v>
      </c>
    </row>
    <row r="8" spans="1:8" ht="15" customHeight="1" x14ac:dyDescent="0.25">
      <c r="A8" s="32" t="s">
        <v>14</v>
      </c>
      <c r="B8" s="34">
        <v>5405</v>
      </c>
      <c r="C8" s="100">
        <v>3.8025734588054543</v>
      </c>
      <c r="D8" s="33">
        <v>3.4379452473030736</v>
      </c>
      <c r="E8" s="33">
        <v>3.3</v>
      </c>
      <c r="F8" s="72">
        <v>63.1</v>
      </c>
      <c r="G8" s="33">
        <v>58.9</v>
      </c>
    </row>
    <row r="9" spans="1:8" ht="15" customHeight="1" x14ac:dyDescent="0.25">
      <c r="A9" s="32" t="s">
        <v>56</v>
      </c>
      <c r="B9" s="21">
        <v>18419</v>
      </c>
      <c r="C9" s="99">
        <v>-5.237433760353964</v>
      </c>
      <c r="D9" s="72">
        <v>11.715728679014859</v>
      </c>
      <c r="E9" s="33">
        <v>12.5</v>
      </c>
      <c r="F9" s="33">
        <v>19.8</v>
      </c>
      <c r="G9" s="33">
        <v>18.399999999999999</v>
      </c>
    </row>
    <row r="10" spans="1:8" ht="15" customHeight="1" x14ac:dyDescent="0.25">
      <c r="A10" s="32" t="s">
        <v>15</v>
      </c>
      <c r="B10" s="34">
        <v>38149</v>
      </c>
      <c r="C10" s="99">
        <v>-1.9432449105490437</v>
      </c>
      <c r="D10" s="72">
        <v>24.264705882352942</v>
      </c>
      <c r="E10" s="33">
        <v>19.399999999999999</v>
      </c>
      <c r="F10" s="33">
        <v>30.5</v>
      </c>
      <c r="G10" s="33">
        <v>31.8</v>
      </c>
      <c r="H10" s="2"/>
    </row>
    <row r="11" spans="1:8" ht="15" customHeight="1" x14ac:dyDescent="0.25">
      <c r="A11" s="32" t="s">
        <v>16</v>
      </c>
      <c r="B11" s="21">
        <v>17127</v>
      </c>
      <c r="C11" s="99">
        <v>0.99062444719617904</v>
      </c>
      <c r="D11" s="72">
        <v>10.89392937105638</v>
      </c>
      <c r="E11" s="33">
        <v>10.5</v>
      </c>
      <c r="F11" s="33">
        <v>18.399999999999999</v>
      </c>
      <c r="G11" s="33">
        <v>17.2</v>
      </c>
    </row>
    <row r="12" spans="1:8" ht="15" customHeight="1" x14ac:dyDescent="0.25">
      <c r="A12" s="32" t="s">
        <v>17</v>
      </c>
      <c r="B12" s="34">
        <v>26877</v>
      </c>
      <c r="C12" s="99">
        <v>-0.93619844458368662</v>
      </c>
      <c r="D12" s="72">
        <v>17.09558823529412</v>
      </c>
      <c r="E12" s="33">
        <v>19.899999999999999</v>
      </c>
      <c r="F12" s="33">
        <v>23.2</v>
      </c>
      <c r="G12" s="33">
        <v>21.1</v>
      </c>
      <c r="H12" s="2"/>
    </row>
    <row r="13" spans="1:8" ht="15" customHeight="1" x14ac:dyDescent="0.25">
      <c r="A13" s="20" t="s">
        <v>18</v>
      </c>
      <c r="B13" s="34">
        <v>13096</v>
      </c>
      <c r="C13" s="99">
        <v>-10.172165443446053</v>
      </c>
      <c r="D13" s="33">
        <v>8.3299409729289629</v>
      </c>
      <c r="E13" s="33">
        <v>9.6</v>
      </c>
      <c r="F13" s="33">
        <v>22.8</v>
      </c>
      <c r="G13" s="33">
        <v>20.3</v>
      </c>
      <c r="H13" s="2"/>
    </row>
    <row r="14" spans="1:8" ht="15" customHeight="1" x14ac:dyDescent="0.25">
      <c r="A14" s="32" t="s">
        <v>19</v>
      </c>
      <c r="B14" s="34">
        <v>9575</v>
      </c>
      <c r="C14" s="99">
        <v>-1.1765920115595006</v>
      </c>
      <c r="D14" s="33">
        <v>6.0903470384693668</v>
      </c>
      <c r="E14" s="33">
        <v>6.2</v>
      </c>
      <c r="F14" s="33">
        <v>39.9</v>
      </c>
      <c r="G14" s="33">
        <v>40.200000000000003</v>
      </c>
    </row>
    <row r="15" spans="1:8" ht="15" customHeight="1" x14ac:dyDescent="0.25">
      <c r="A15" s="32" t="s">
        <v>20</v>
      </c>
      <c r="B15" s="34">
        <v>5605</v>
      </c>
      <c r="C15" s="100">
        <v>2.3931311655096819</v>
      </c>
      <c r="D15" s="33">
        <v>3.5651587624669245</v>
      </c>
      <c r="E15" s="33">
        <v>3.6</v>
      </c>
      <c r="F15" s="33">
        <v>17.5</v>
      </c>
      <c r="G15" s="33">
        <v>15.3</v>
      </c>
    </row>
    <row r="16" spans="1:8" ht="15" customHeight="1" x14ac:dyDescent="0.25">
      <c r="A16" s="32" t="s">
        <v>21</v>
      </c>
      <c r="B16" s="34">
        <v>1301</v>
      </c>
      <c r="C16" s="99">
        <v>-4.6153846153846159</v>
      </c>
      <c r="D16" s="33">
        <v>0.8281599837166701</v>
      </c>
      <c r="E16" s="33">
        <v>1.3</v>
      </c>
      <c r="F16" s="33">
        <v>46.5</v>
      </c>
      <c r="G16" s="33">
        <v>38</v>
      </c>
    </row>
    <row r="17" spans="1:7" x14ac:dyDescent="0.25">
      <c r="A17" s="35" t="s">
        <v>6</v>
      </c>
      <c r="B17" s="50">
        <f>B6+B7+B8+B9+B10+B11+B12+B13+B14+B15+B16</f>
        <v>157216</v>
      </c>
      <c r="C17" s="51">
        <v>-2.2081783461677222</v>
      </c>
      <c r="D17" s="51">
        <v>100</v>
      </c>
      <c r="E17" s="52">
        <v>99.999999999999986</v>
      </c>
      <c r="F17" s="52">
        <v>29.7</v>
      </c>
      <c r="G17" s="52">
        <v>27.9</v>
      </c>
    </row>
    <row r="18" spans="1:7" x14ac:dyDescent="0.25">
      <c r="B18" s="1"/>
      <c r="D18" s="2"/>
      <c r="F18" s="2"/>
    </row>
    <row r="19" spans="1:7" x14ac:dyDescent="0.25">
      <c r="A19" s="53" t="s">
        <v>113</v>
      </c>
    </row>
    <row r="20" spans="1:7" x14ac:dyDescent="0.25">
      <c r="A20" s="103" t="s">
        <v>114</v>
      </c>
    </row>
  </sheetData>
  <mergeCells count="5">
    <mergeCell ref="A4:A5"/>
    <mergeCell ref="B4:B5"/>
    <mergeCell ref="C4:C5"/>
    <mergeCell ref="D4:E4"/>
    <mergeCell ref="F4:G4"/>
  </mergeCells>
  <hyperlinks>
    <hyperlink ref="A2"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activeCell="G14" sqref="G14"/>
    </sheetView>
  </sheetViews>
  <sheetFormatPr baseColWidth="10" defaultRowHeight="15" x14ac:dyDescent="0.25"/>
  <cols>
    <col min="1" max="1" width="44.5703125" customWidth="1"/>
    <col min="2" max="2" width="8" customWidth="1"/>
    <col min="3" max="3" width="5.28515625" customWidth="1"/>
    <col min="4" max="4" width="6.140625" customWidth="1"/>
  </cols>
  <sheetData>
    <row r="1" spans="1:6" x14ac:dyDescent="0.25">
      <c r="A1" s="10" t="s">
        <v>28</v>
      </c>
    </row>
    <row r="2" spans="1:6" x14ac:dyDescent="0.25">
      <c r="A2" s="9" t="s">
        <v>87</v>
      </c>
    </row>
    <row r="4" spans="1:6" ht="15" customHeight="1" x14ac:dyDescent="0.25">
      <c r="A4" s="120" t="s">
        <v>29</v>
      </c>
      <c r="B4" s="115" t="s">
        <v>108</v>
      </c>
      <c r="C4" s="119" t="s">
        <v>2</v>
      </c>
      <c r="D4" s="117"/>
    </row>
    <row r="5" spans="1:6" ht="24" x14ac:dyDescent="0.25">
      <c r="A5" s="120"/>
      <c r="B5" s="115"/>
      <c r="C5" s="74" t="s">
        <v>106</v>
      </c>
      <c r="D5" s="74" t="s">
        <v>107</v>
      </c>
    </row>
    <row r="6" spans="1:6" x14ac:dyDescent="0.25">
      <c r="A6" s="20" t="s">
        <v>30</v>
      </c>
      <c r="B6" s="21">
        <v>2807</v>
      </c>
      <c r="C6" s="33">
        <v>1.9524104304762435</v>
      </c>
      <c r="D6" s="33">
        <v>2.6</v>
      </c>
      <c r="E6" s="62"/>
      <c r="F6" s="54"/>
    </row>
    <row r="7" spans="1:6" x14ac:dyDescent="0.25">
      <c r="A7" s="32" t="s">
        <v>31</v>
      </c>
      <c r="B7" s="34">
        <v>12810</v>
      </c>
      <c r="C7" s="33">
        <v>8.910002712647195</v>
      </c>
      <c r="D7" s="33">
        <v>9.5</v>
      </c>
      <c r="E7" s="62"/>
      <c r="F7" s="54"/>
    </row>
    <row r="8" spans="1:6" x14ac:dyDescent="0.25">
      <c r="A8" s="20" t="s">
        <v>32</v>
      </c>
      <c r="B8" s="21">
        <v>75651</v>
      </c>
      <c r="C8" s="33">
        <v>52.61909564515792</v>
      </c>
      <c r="D8" s="33">
        <v>50.9</v>
      </c>
      <c r="E8" s="2"/>
      <c r="F8" s="54"/>
    </row>
    <row r="9" spans="1:6" x14ac:dyDescent="0.25">
      <c r="A9" s="32" t="s">
        <v>33</v>
      </c>
      <c r="B9" s="34">
        <v>18021</v>
      </c>
      <c r="C9" s="33">
        <v>12.534516696691266</v>
      </c>
      <c r="D9" s="33">
        <v>12.3</v>
      </c>
      <c r="E9" s="62"/>
      <c r="F9" s="54"/>
    </row>
    <row r="10" spans="1:6" x14ac:dyDescent="0.25">
      <c r="A10" s="20" t="s">
        <v>34</v>
      </c>
      <c r="B10" s="21">
        <v>15728</v>
      </c>
      <c r="C10" s="33">
        <v>10.939619255621787</v>
      </c>
      <c r="D10" s="33">
        <v>9.8000000000000007</v>
      </c>
      <c r="E10" s="62"/>
      <c r="F10" s="54"/>
    </row>
    <row r="11" spans="1:6" x14ac:dyDescent="0.25">
      <c r="A11" s="32" t="s">
        <v>35</v>
      </c>
      <c r="B11" s="34">
        <v>6822</v>
      </c>
      <c r="C11" s="33">
        <v>4.7450459411146895</v>
      </c>
      <c r="D11" s="33">
        <v>5.9</v>
      </c>
      <c r="E11" s="62"/>
      <c r="F11" s="54"/>
    </row>
    <row r="12" spans="1:6" x14ac:dyDescent="0.25">
      <c r="A12" s="32" t="s">
        <v>36</v>
      </c>
      <c r="B12" s="34">
        <v>11932</v>
      </c>
      <c r="C12" s="33">
        <v>8.2993093182908932</v>
      </c>
      <c r="D12" s="33">
        <v>8.9</v>
      </c>
      <c r="E12" s="62"/>
      <c r="F12" s="54"/>
    </row>
    <row r="13" spans="1:6" x14ac:dyDescent="0.25">
      <c r="A13" s="32" t="s">
        <v>37</v>
      </c>
      <c r="B13" s="34">
        <v>13445</v>
      </c>
      <c r="C13" s="33"/>
      <c r="D13" s="33"/>
      <c r="E13" s="62"/>
      <c r="F13" s="54"/>
    </row>
    <row r="14" spans="1:6" x14ac:dyDescent="0.25">
      <c r="A14" s="35" t="s">
        <v>6</v>
      </c>
      <c r="B14" s="36">
        <v>157216</v>
      </c>
      <c r="C14" s="28"/>
      <c r="D14" s="28"/>
      <c r="E14" s="62"/>
    </row>
    <row r="15" spans="1:6" x14ac:dyDescent="0.25">
      <c r="A15" s="57" t="s">
        <v>104</v>
      </c>
      <c r="B15" s="36">
        <f>B14-B13</f>
        <v>143771</v>
      </c>
      <c r="C15" s="28">
        <v>100</v>
      </c>
      <c r="D15" s="28">
        <v>99.999999999999986</v>
      </c>
      <c r="E15" s="62"/>
    </row>
    <row r="16" spans="1:6" x14ac:dyDescent="0.25">
      <c r="B16" s="1"/>
      <c r="C16" s="1"/>
      <c r="D16" s="1"/>
    </row>
    <row r="17" spans="1:1" x14ac:dyDescent="0.25">
      <c r="A17" s="53" t="s">
        <v>97</v>
      </c>
    </row>
    <row r="18" spans="1:1" x14ac:dyDescent="0.25">
      <c r="A18" s="103" t="s">
        <v>114</v>
      </c>
    </row>
    <row r="19" spans="1:1" x14ac:dyDescent="0.25">
      <c r="A19" s="103" t="s">
        <v>115</v>
      </c>
    </row>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sheetData>
  <mergeCells count="3">
    <mergeCell ref="A4:A5"/>
    <mergeCell ref="B4:B5"/>
    <mergeCell ref="C4:D4"/>
  </mergeCells>
  <hyperlinks>
    <hyperlink ref="A2" location="Sommaire!A1" display="Retour au 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Q6" sqref="Q6"/>
    </sheetView>
  </sheetViews>
  <sheetFormatPr baseColWidth="10" defaultRowHeight="15" x14ac:dyDescent="0.25"/>
  <cols>
    <col min="2" max="8" width="6.7109375" bestFit="1" customWidth="1"/>
    <col min="9" max="9" width="6.28515625" customWidth="1"/>
    <col min="10" max="10" width="6.7109375" bestFit="1" customWidth="1"/>
    <col min="11" max="11" width="6.42578125" customWidth="1"/>
    <col min="12" max="12" width="6.7109375" bestFit="1" customWidth="1"/>
    <col min="13" max="13" width="6.28515625" customWidth="1"/>
  </cols>
  <sheetData>
    <row r="1" spans="1:18" s="13" customFormat="1" x14ac:dyDescent="0.25">
      <c r="A1" s="14" t="s">
        <v>88</v>
      </c>
      <c r="B1" s="15"/>
      <c r="C1" s="15"/>
      <c r="D1" s="15"/>
      <c r="E1" s="15"/>
      <c r="F1" s="15"/>
      <c r="G1" s="15"/>
      <c r="H1" s="15"/>
      <c r="I1" s="15"/>
      <c r="J1" s="15"/>
      <c r="K1" s="15"/>
      <c r="L1" s="15"/>
      <c r="M1" s="15"/>
    </row>
    <row r="2" spans="1:18" s="13" customFormat="1" x14ac:dyDescent="0.25">
      <c r="A2" s="9" t="s">
        <v>87</v>
      </c>
      <c r="B2" s="15"/>
      <c r="C2" s="15"/>
      <c r="D2" s="15"/>
      <c r="E2" s="15"/>
      <c r="F2" s="15"/>
      <c r="G2" s="15"/>
      <c r="H2" s="15"/>
      <c r="I2" s="15"/>
      <c r="J2" s="15"/>
      <c r="K2" s="15"/>
      <c r="L2" s="15"/>
      <c r="M2" s="15"/>
    </row>
    <row r="4" spans="1:18" ht="15" customHeight="1" x14ac:dyDescent="0.25">
      <c r="A4" s="118" t="s">
        <v>22</v>
      </c>
      <c r="B4" s="116" t="s">
        <v>57</v>
      </c>
      <c r="C4" s="119"/>
      <c r="D4" s="119"/>
      <c r="E4" s="119"/>
      <c r="F4" s="119"/>
      <c r="G4" s="117"/>
      <c r="H4" s="116" t="s">
        <v>58</v>
      </c>
      <c r="I4" s="119"/>
      <c r="J4" s="119"/>
      <c r="K4" s="119"/>
      <c r="L4" s="119"/>
      <c r="M4" s="117"/>
    </row>
    <row r="5" spans="1:18" ht="33.75" customHeight="1" x14ac:dyDescent="0.25">
      <c r="A5" s="118"/>
      <c r="B5" s="116" t="s">
        <v>95</v>
      </c>
      <c r="C5" s="117"/>
      <c r="D5" s="116" t="s">
        <v>4</v>
      </c>
      <c r="E5" s="117"/>
      <c r="F5" s="116" t="s">
        <v>94</v>
      </c>
      <c r="G5" s="117"/>
      <c r="H5" s="116" t="s">
        <v>116</v>
      </c>
      <c r="I5" s="117"/>
      <c r="J5" s="121" t="s">
        <v>59</v>
      </c>
      <c r="K5" s="122"/>
      <c r="L5" s="116" t="s">
        <v>21</v>
      </c>
      <c r="M5" s="117"/>
    </row>
    <row r="6" spans="1:18" ht="28.5" customHeight="1" x14ac:dyDescent="0.25">
      <c r="A6" s="118"/>
      <c r="B6" s="73" t="s">
        <v>106</v>
      </c>
      <c r="C6" s="74" t="s">
        <v>107</v>
      </c>
      <c r="D6" s="73" t="s">
        <v>106</v>
      </c>
      <c r="E6" s="74" t="s">
        <v>107</v>
      </c>
      <c r="F6" s="73" t="s">
        <v>106</v>
      </c>
      <c r="G6" s="74" t="s">
        <v>107</v>
      </c>
      <c r="H6" s="73" t="s">
        <v>106</v>
      </c>
      <c r="I6" s="74" t="s">
        <v>107</v>
      </c>
      <c r="J6" s="73" t="s">
        <v>106</v>
      </c>
      <c r="K6" s="74" t="s">
        <v>107</v>
      </c>
      <c r="L6" s="73" t="s">
        <v>106</v>
      </c>
      <c r="M6" s="74" t="s">
        <v>107</v>
      </c>
    </row>
    <row r="7" spans="1:18" x14ac:dyDescent="0.25">
      <c r="A7" s="32" t="s">
        <v>23</v>
      </c>
      <c r="B7" s="22">
        <v>57.91</v>
      </c>
      <c r="C7" s="22">
        <v>53.9</v>
      </c>
      <c r="D7" s="22">
        <v>26.52</v>
      </c>
      <c r="E7" s="22">
        <v>23.6</v>
      </c>
      <c r="F7" s="22">
        <v>15.56</v>
      </c>
      <c r="G7" s="22">
        <v>22.6</v>
      </c>
      <c r="H7" s="55">
        <v>89.07</v>
      </c>
      <c r="I7" s="55">
        <v>90.7</v>
      </c>
      <c r="J7" s="55">
        <v>5.42</v>
      </c>
      <c r="K7" s="72">
        <v>5.5</v>
      </c>
      <c r="L7" s="55">
        <v>5.51</v>
      </c>
      <c r="M7" s="22">
        <v>3.9</v>
      </c>
    </row>
    <row r="8" spans="1:18" x14ac:dyDescent="0.25">
      <c r="A8" s="32" t="s">
        <v>24</v>
      </c>
      <c r="B8" s="22">
        <v>47.11</v>
      </c>
      <c r="C8" s="22">
        <v>44.9</v>
      </c>
      <c r="D8" s="22">
        <v>4.9400000000000004</v>
      </c>
      <c r="E8" s="22">
        <v>1.7</v>
      </c>
      <c r="F8" s="22">
        <v>47.9</v>
      </c>
      <c r="G8" s="22">
        <v>53.4</v>
      </c>
      <c r="H8" s="55">
        <v>92.27</v>
      </c>
      <c r="I8" s="55">
        <v>90.8</v>
      </c>
      <c r="J8" s="55">
        <v>3.25</v>
      </c>
      <c r="K8" s="72">
        <v>4.0999999999999996</v>
      </c>
      <c r="L8" s="55">
        <v>4.4800000000000004</v>
      </c>
      <c r="M8" s="22">
        <v>5.0999999999999996</v>
      </c>
    </row>
    <row r="9" spans="1:18" x14ac:dyDescent="0.25">
      <c r="A9" s="32" t="s">
        <v>25</v>
      </c>
      <c r="B9" s="22">
        <v>56.84</v>
      </c>
      <c r="C9" s="22">
        <v>65.2</v>
      </c>
      <c r="D9" s="22">
        <v>9.8800000000000008</v>
      </c>
      <c r="E9" s="22">
        <v>9</v>
      </c>
      <c r="F9" s="22">
        <v>33.28</v>
      </c>
      <c r="G9" s="22">
        <v>25.8</v>
      </c>
      <c r="H9" s="55">
        <v>68.650000000000006</v>
      </c>
      <c r="I9" s="55">
        <v>76.599999999999994</v>
      </c>
      <c r="J9" s="55">
        <v>17.87</v>
      </c>
      <c r="K9" s="72">
        <v>13.7</v>
      </c>
      <c r="L9" s="55">
        <v>13.48</v>
      </c>
      <c r="M9" s="22">
        <v>9.6999999999999993</v>
      </c>
    </row>
    <row r="10" spans="1:18" ht="15.75" thickBot="1" x14ac:dyDescent="0.3">
      <c r="A10" s="126" t="s">
        <v>26</v>
      </c>
      <c r="B10" s="127">
        <v>77.31</v>
      </c>
      <c r="C10" s="127">
        <v>78.900000000000006</v>
      </c>
      <c r="D10" s="127">
        <v>9.89</v>
      </c>
      <c r="E10" s="127">
        <v>9.1999999999999993</v>
      </c>
      <c r="F10" s="127">
        <v>12.8</v>
      </c>
      <c r="G10" s="127">
        <v>11.9</v>
      </c>
      <c r="H10" s="128">
        <v>80.77</v>
      </c>
      <c r="I10" s="128">
        <v>82.9</v>
      </c>
      <c r="J10" s="128">
        <v>3.85</v>
      </c>
      <c r="K10" s="129">
        <v>5.3</v>
      </c>
      <c r="L10" s="128">
        <v>15.38</v>
      </c>
      <c r="M10" s="127">
        <v>11.9</v>
      </c>
    </row>
    <row r="11" spans="1:18" x14ac:dyDescent="0.25">
      <c r="I11" s="64"/>
      <c r="K11" s="65"/>
      <c r="M11" s="64"/>
      <c r="N11" s="62"/>
    </row>
    <row r="12" spans="1:18" ht="33.75" customHeight="1" x14ac:dyDescent="0.25">
      <c r="A12" s="123" t="s">
        <v>123</v>
      </c>
      <c r="B12" s="123"/>
      <c r="C12" s="123"/>
      <c r="D12" s="123"/>
      <c r="E12" s="123"/>
      <c r="F12" s="123"/>
      <c r="G12" s="123"/>
      <c r="H12" s="123"/>
      <c r="I12" s="123"/>
      <c r="J12" s="123"/>
      <c r="K12" s="123"/>
      <c r="L12" s="123"/>
      <c r="N12" s="95"/>
      <c r="O12" s="4"/>
      <c r="P12" s="4"/>
      <c r="Q12" s="4"/>
      <c r="R12" s="4"/>
    </row>
    <row r="13" spans="1:18" ht="15" customHeight="1" x14ac:dyDescent="0.25">
      <c r="A13" s="53" t="s">
        <v>113</v>
      </c>
      <c r="I13" s="2"/>
    </row>
    <row r="14" spans="1:18" x14ac:dyDescent="0.25">
      <c r="A14" s="103" t="s">
        <v>114</v>
      </c>
    </row>
    <row r="15" spans="1:18" s="4" customFormat="1" x14ac:dyDescent="0.25">
      <c r="A15" s="105" t="s">
        <v>119</v>
      </c>
    </row>
  </sheetData>
  <mergeCells count="10">
    <mergeCell ref="A12:L12"/>
    <mergeCell ref="A4:A6"/>
    <mergeCell ref="B4:G4"/>
    <mergeCell ref="H4:M4"/>
    <mergeCell ref="B5:C5"/>
    <mergeCell ref="D5:E5"/>
    <mergeCell ref="F5:G5"/>
    <mergeCell ref="H5:I5"/>
    <mergeCell ref="J5:K5"/>
    <mergeCell ref="L5:M5"/>
  </mergeCells>
  <hyperlinks>
    <hyperlink ref="A2"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7" sqref="I7"/>
    </sheetView>
  </sheetViews>
  <sheetFormatPr baseColWidth="10" defaultRowHeight="15" x14ac:dyDescent="0.25"/>
  <cols>
    <col min="2" max="2" width="6.7109375" bestFit="1" customWidth="1"/>
    <col min="3" max="3" width="6.7109375" customWidth="1"/>
    <col min="4" max="6" width="6.7109375" bestFit="1" customWidth="1"/>
    <col min="7" max="7" width="5.42578125" customWidth="1"/>
  </cols>
  <sheetData>
    <row r="1" spans="1:12" x14ac:dyDescent="0.25">
      <c r="A1" s="10" t="s">
        <v>89</v>
      </c>
    </row>
    <row r="2" spans="1:12" x14ac:dyDescent="0.25">
      <c r="A2" s="9" t="s">
        <v>87</v>
      </c>
    </row>
    <row r="4" spans="1:12" ht="15" customHeight="1" x14ac:dyDescent="0.25">
      <c r="A4" s="118" t="s">
        <v>22</v>
      </c>
      <c r="B4" s="116" t="s">
        <v>60</v>
      </c>
      <c r="C4" s="119"/>
      <c r="D4" s="119"/>
      <c r="E4" s="119"/>
      <c r="F4" s="119"/>
      <c r="G4" s="119"/>
    </row>
    <row r="5" spans="1:12" ht="25.5" customHeight="1" x14ac:dyDescent="0.25">
      <c r="A5" s="118"/>
      <c r="B5" s="116" t="s">
        <v>99</v>
      </c>
      <c r="C5" s="119"/>
      <c r="D5" s="116" t="s">
        <v>100</v>
      </c>
      <c r="E5" s="119"/>
      <c r="F5" s="116" t="s">
        <v>101</v>
      </c>
      <c r="G5" s="119"/>
    </row>
    <row r="6" spans="1:12" ht="45.75" customHeight="1" x14ac:dyDescent="0.25">
      <c r="A6" s="118"/>
      <c r="B6" s="116"/>
      <c r="C6" s="119"/>
      <c r="D6" s="116"/>
      <c r="E6" s="119"/>
      <c r="F6" s="116"/>
      <c r="G6" s="119"/>
    </row>
    <row r="7" spans="1:12" ht="24" x14ac:dyDescent="0.25">
      <c r="A7" s="118"/>
      <c r="B7" s="73" t="s">
        <v>106</v>
      </c>
      <c r="C7" s="74" t="s">
        <v>107</v>
      </c>
      <c r="D7" s="73" t="s">
        <v>106</v>
      </c>
      <c r="E7" s="74" t="s">
        <v>107</v>
      </c>
      <c r="F7" s="73" t="s">
        <v>106</v>
      </c>
      <c r="G7" s="74" t="s">
        <v>107</v>
      </c>
    </row>
    <row r="8" spans="1:12" x14ac:dyDescent="0.25">
      <c r="A8" s="32" t="s">
        <v>23</v>
      </c>
      <c r="B8" s="55">
        <v>54.91</v>
      </c>
      <c r="C8" s="55">
        <v>50.8</v>
      </c>
      <c r="D8" s="55">
        <v>28.77</v>
      </c>
      <c r="E8" s="55">
        <v>28</v>
      </c>
      <c r="F8" s="55">
        <v>6.44</v>
      </c>
      <c r="G8" s="22">
        <v>3.2</v>
      </c>
      <c r="H8" s="2"/>
    </row>
    <row r="9" spans="1:12" x14ac:dyDescent="0.25">
      <c r="A9" s="32" t="s">
        <v>24</v>
      </c>
      <c r="B9" s="55">
        <v>53.94</v>
      </c>
      <c r="C9" s="55">
        <v>51.6</v>
      </c>
      <c r="D9" s="55">
        <v>33.380000000000003</v>
      </c>
      <c r="E9" s="55">
        <v>30.7</v>
      </c>
      <c r="F9" s="55">
        <v>9.35</v>
      </c>
      <c r="G9" s="22">
        <v>8.3000000000000007</v>
      </c>
      <c r="H9" s="2"/>
    </row>
    <row r="10" spans="1:12" x14ac:dyDescent="0.25">
      <c r="A10" s="32" t="s">
        <v>25</v>
      </c>
      <c r="B10" s="55">
        <v>34.68</v>
      </c>
      <c r="C10" s="55">
        <v>34.1</v>
      </c>
      <c r="D10" s="55">
        <v>20.69</v>
      </c>
      <c r="E10" s="55">
        <v>22.5</v>
      </c>
      <c r="F10" s="55">
        <v>75.22</v>
      </c>
      <c r="G10" s="22">
        <v>55.3</v>
      </c>
      <c r="H10" s="2"/>
    </row>
    <row r="11" spans="1:12" ht="15.75" thickBot="1" x14ac:dyDescent="0.3">
      <c r="A11" s="126" t="s">
        <v>26</v>
      </c>
      <c r="B11" s="128">
        <v>43.81</v>
      </c>
      <c r="C11" s="128">
        <v>39.799999999999997</v>
      </c>
      <c r="D11" s="128">
        <v>35.61</v>
      </c>
      <c r="E11" s="128">
        <v>35.6</v>
      </c>
      <c r="F11" s="128">
        <v>29.96</v>
      </c>
      <c r="G11" s="127">
        <v>19.8</v>
      </c>
      <c r="H11" s="2"/>
    </row>
    <row r="13" spans="1:12" x14ac:dyDescent="0.25">
      <c r="A13" s="124" t="s">
        <v>124</v>
      </c>
      <c r="B13" s="124"/>
      <c r="C13" s="124"/>
      <c r="D13" s="124"/>
      <c r="E13" s="124"/>
      <c r="F13" s="124"/>
      <c r="G13" s="124"/>
      <c r="H13" s="124"/>
      <c r="I13" s="124"/>
      <c r="J13" s="124"/>
      <c r="K13" s="124"/>
      <c r="L13" s="124"/>
    </row>
    <row r="14" spans="1:12" x14ac:dyDescent="0.25">
      <c r="A14" s="53" t="s">
        <v>113</v>
      </c>
      <c r="B14" s="125"/>
      <c r="C14" s="125"/>
      <c r="D14" s="125"/>
      <c r="E14" s="125"/>
      <c r="F14" s="125"/>
      <c r="G14" s="125"/>
      <c r="H14" s="125"/>
    </row>
    <row r="15" spans="1:12" x14ac:dyDescent="0.25">
      <c r="A15" s="103" t="s">
        <v>114</v>
      </c>
      <c r="B15" s="125"/>
      <c r="C15" s="125"/>
      <c r="D15" s="125"/>
      <c r="E15" s="125"/>
      <c r="F15" s="125"/>
      <c r="G15" s="125"/>
      <c r="H15" s="125"/>
    </row>
  </sheetData>
  <mergeCells count="6">
    <mergeCell ref="A13:L13"/>
    <mergeCell ref="A4:A7"/>
    <mergeCell ref="B4:G4"/>
    <mergeCell ref="B5:C6"/>
    <mergeCell ref="D5:E6"/>
    <mergeCell ref="F5:G6"/>
  </mergeCells>
  <hyperlinks>
    <hyperlink ref="A2"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D18" sqref="D18"/>
    </sheetView>
  </sheetViews>
  <sheetFormatPr baseColWidth="10" defaultRowHeight="15" x14ac:dyDescent="0.25"/>
  <cols>
    <col min="1" max="1" width="46.5703125" customWidth="1"/>
    <col min="2" max="2" width="6.7109375" bestFit="1" customWidth="1"/>
    <col min="3" max="3" width="6.7109375" customWidth="1"/>
    <col min="4" max="9" width="6.7109375" bestFit="1" customWidth="1"/>
  </cols>
  <sheetData>
    <row r="1" spans="1:9" x14ac:dyDescent="0.25">
      <c r="A1" s="18" t="s">
        <v>90</v>
      </c>
      <c r="B1" s="18"/>
      <c r="C1" s="18"/>
      <c r="D1" s="18"/>
      <c r="E1" s="18"/>
      <c r="F1" s="18"/>
      <c r="G1" s="18"/>
      <c r="H1" s="18"/>
      <c r="I1" s="18"/>
    </row>
    <row r="2" spans="1:9" x14ac:dyDescent="0.25">
      <c r="A2" s="9" t="s">
        <v>87</v>
      </c>
    </row>
    <row r="4" spans="1:9" ht="15" customHeight="1" x14ac:dyDescent="0.25">
      <c r="A4" s="117" t="s">
        <v>61</v>
      </c>
      <c r="B4" s="116" t="s">
        <v>23</v>
      </c>
      <c r="C4" s="117"/>
      <c r="D4" s="116" t="s">
        <v>24</v>
      </c>
      <c r="E4" s="117"/>
      <c r="F4" s="116" t="s">
        <v>25</v>
      </c>
      <c r="G4" s="117"/>
      <c r="H4" s="116" t="s">
        <v>26</v>
      </c>
      <c r="I4" s="117"/>
    </row>
    <row r="5" spans="1:9" ht="24" x14ac:dyDescent="0.25">
      <c r="A5" s="117"/>
      <c r="B5" s="73" t="s">
        <v>106</v>
      </c>
      <c r="C5" s="30" t="s">
        <v>107</v>
      </c>
      <c r="D5" s="73" t="s">
        <v>106</v>
      </c>
      <c r="E5" s="30" t="s">
        <v>107</v>
      </c>
      <c r="F5" s="73" t="s">
        <v>106</v>
      </c>
      <c r="G5" s="30" t="s">
        <v>107</v>
      </c>
      <c r="H5" s="73" t="s">
        <v>106</v>
      </c>
      <c r="I5" s="30" t="s">
        <v>107</v>
      </c>
    </row>
    <row r="6" spans="1:9" ht="15" customHeight="1" x14ac:dyDescent="0.25">
      <c r="A6" s="32" t="s">
        <v>30</v>
      </c>
      <c r="B6" s="22">
        <v>1.22</v>
      </c>
      <c r="C6" s="22">
        <v>1.7</v>
      </c>
      <c r="D6" s="22">
        <v>2.75</v>
      </c>
      <c r="E6" s="22">
        <v>3.3</v>
      </c>
      <c r="F6" s="22">
        <v>1.91</v>
      </c>
      <c r="G6" s="22">
        <v>2.6</v>
      </c>
      <c r="H6" s="22">
        <v>1.35</v>
      </c>
      <c r="I6" s="22">
        <v>1.5</v>
      </c>
    </row>
    <row r="7" spans="1:9" ht="15" customHeight="1" x14ac:dyDescent="0.25">
      <c r="A7" s="32" t="s">
        <v>31</v>
      </c>
      <c r="B7" s="22">
        <v>7.21</v>
      </c>
      <c r="C7" s="22">
        <v>8.5</v>
      </c>
      <c r="D7" s="22">
        <v>8.1199999999999992</v>
      </c>
      <c r="E7" s="22">
        <v>9.1999999999999993</v>
      </c>
      <c r="F7" s="22">
        <v>7.48</v>
      </c>
      <c r="G7" s="22">
        <v>8.5</v>
      </c>
      <c r="H7" s="22">
        <v>8.56</v>
      </c>
      <c r="I7" s="22">
        <v>8.5</v>
      </c>
    </row>
    <row r="8" spans="1:9" ht="15" customHeight="1" x14ac:dyDescent="0.25">
      <c r="A8" s="32" t="s">
        <v>32</v>
      </c>
      <c r="B8" s="22">
        <v>54.63</v>
      </c>
      <c r="C8" s="22">
        <v>50.8</v>
      </c>
      <c r="D8" s="22">
        <v>53.9</v>
      </c>
      <c r="E8" s="22">
        <v>51.6</v>
      </c>
      <c r="F8" s="22">
        <v>34.68</v>
      </c>
      <c r="G8" s="22">
        <v>34.1</v>
      </c>
      <c r="H8" s="22">
        <v>43.81</v>
      </c>
      <c r="I8" s="22">
        <v>39.799999999999997</v>
      </c>
    </row>
    <row r="9" spans="1:9" ht="15" customHeight="1" x14ac:dyDescent="0.25">
      <c r="A9" s="32" t="s">
        <v>33</v>
      </c>
      <c r="B9" s="22">
        <v>11.56</v>
      </c>
      <c r="C9" s="22">
        <v>10.6</v>
      </c>
      <c r="D9" s="22">
        <v>10.5</v>
      </c>
      <c r="E9" s="22">
        <v>10.9</v>
      </c>
      <c r="F9" s="22">
        <v>13.19</v>
      </c>
      <c r="G9" s="22">
        <v>14.3</v>
      </c>
      <c r="H9" s="22">
        <v>10.97</v>
      </c>
      <c r="I9" s="22">
        <v>12.4</v>
      </c>
    </row>
    <row r="10" spans="1:9" ht="15" customHeight="1" x14ac:dyDescent="0.25">
      <c r="A10" s="32" t="s">
        <v>34</v>
      </c>
      <c r="B10" s="37">
        <v>9.85</v>
      </c>
      <c r="C10" s="37">
        <v>9.3000000000000007</v>
      </c>
      <c r="D10" s="37">
        <v>8.6999999999999993</v>
      </c>
      <c r="E10" s="37">
        <v>6.9</v>
      </c>
      <c r="F10" s="37">
        <v>11.26</v>
      </c>
      <c r="G10" s="37">
        <v>11.3</v>
      </c>
      <c r="H10" s="37">
        <v>12.2</v>
      </c>
      <c r="I10" s="37">
        <v>11.3</v>
      </c>
    </row>
    <row r="11" spans="1:9" ht="15" customHeight="1" x14ac:dyDescent="0.25">
      <c r="A11" s="32" t="s">
        <v>35</v>
      </c>
      <c r="B11" s="22">
        <v>4.28</v>
      </c>
      <c r="C11" s="22">
        <v>4.5</v>
      </c>
      <c r="D11" s="22">
        <v>3.2</v>
      </c>
      <c r="E11" s="22">
        <v>4.9000000000000004</v>
      </c>
      <c r="F11" s="22">
        <v>8.08</v>
      </c>
      <c r="G11" s="22">
        <v>7.7</v>
      </c>
      <c r="H11" s="22">
        <v>4.87</v>
      </c>
      <c r="I11" s="22">
        <v>6.8</v>
      </c>
    </row>
    <row r="12" spans="1:9" ht="15" customHeight="1" x14ac:dyDescent="0.25">
      <c r="A12" s="32" t="s">
        <v>36</v>
      </c>
      <c r="B12" s="22">
        <v>6.5</v>
      </c>
      <c r="C12" s="22">
        <v>7</v>
      </c>
      <c r="D12" s="22">
        <v>4.9000000000000004</v>
      </c>
      <c r="E12" s="22">
        <v>6.1</v>
      </c>
      <c r="F12" s="22">
        <v>8.68</v>
      </c>
      <c r="G12" s="22">
        <v>7.8</v>
      </c>
      <c r="H12" s="22">
        <v>9.16</v>
      </c>
      <c r="I12" s="22">
        <v>9</v>
      </c>
    </row>
    <row r="13" spans="1:9" ht="15" customHeight="1" x14ac:dyDescent="0.25">
      <c r="A13" s="32" t="s">
        <v>37</v>
      </c>
      <c r="B13" s="22">
        <v>4.74</v>
      </c>
      <c r="C13" s="22">
        <v>7.7</v>
      </c>
      <c r="D13" s="22">
        <v>8</v>
      </c>
      <c r="E13" s="22">
        <v>9.4</v>
      </c>
      <c r="F13" s="22">
        <v>11.16</v>
      </c>
      <c r="G13" s="22">
        <v>13.7</v>
      </c>
      <c r="H13" s="22">
        <v>9.07</v>
      </c>
      <c r="I13" s="22">
        <v>10.7</v>
      </c>
    </row>
    <row r="14" spans="1:9" x14ac:dyDescent="0.25">
      <c r="A14" s="35" t="s">
        <v>6</v>
      </c>
      <c r="B14" s="31">
        <v>99.990000000000009</v>
      </c>
      <c r="C14" s="38">
        <v>100.00000000000001</v>
      </c>
      <c r="D14" s="31">
        <v>99.99</v>
      </c>
      <c r="E14" s="31">
        <v>100</v>
      </c>
      <c r="F14" s="38">
        <v>100.00999999999999</v>
      </c>
      <c r="G14" s="31">
        <v>99.97999999999999</v>
      </c>
      <c r="H14" s="38">
        <v>100</v>
      </c>
      <c r="I14" s="31">
        <v>100.01</v>
      </c>
    </row>
    <row r="15" spans="1:9" x14ac:dyDescent="0.25">
      <c r="B15" s="2"/>
      <c r="C15" s="2"/>
      <c r="D15" s="2"/>
      <c r="E15" s="2"/>
      <c r="F15" s="2"/>
      <c r="G15" s="2"/>
      <c r="H15" s="2"/>
      <c r="I15" s="2"/>
    </row>
    <row r="16" spans="1:9" x14ac:dyDescent="0.25">
      <c r="A16" s="53" t="s">
        <v>113</v>
      </c>
    </row>
    <row r="17" spans="1:1" x14ac:dyDescent="0.25">
      <c r="A17" s="103" t="s">
        <v>114</v>
      </c>
    </row>
  </sheetData>
  <mergeCells count="5">
    <mergeCell ref="A4:A5"/>
    <mergeCell ref="B4:C4"/>
    <mergeCell ref="D4:E4"/>
    <mergeCell ref="F4:G4"/>
    <mergeCell ref="H4:I4"/>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Sommaire</vt:lpstr>
      <vt:lpstr>Tableau1</vt:lpstr>
      <vt:lpstr>Tableau2</vt:lpstr>
      <vt:lpstr>Tableau3</vt:lpstr>
      <vt:lpstr>Tableau4</vt:lpstr>
      <vt:lpstr>Tableau5</vt:lpstr>
      <vt:lpstr>Annexe1</vt:lpstr>
      <vt:lpstr>Annexe2</vt:lpstr>
      <vt:lpstr>Annexe3</vt:lpstr>
      <vt:lpstr>Annexe4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2021-06-02T20:20:24Z</dcterms:created>
  <dcterms:modified xsi:type="dcterms:W3CDTF">2024-06-06T06:09:11Z</dcterms:modified>
</cp:coreProperties>
</file>