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815" windowWidth="15480" windowHeight="4860" tabRatio="731" activeTab="0"/>
  </bookViews>
  <sheets>
    <sheet name="Tab1" sheetId="1" r:id="rId1"/>
    <sheet name="GRA 1-2" sheetId="2" r:id="rId2"/>
    <sheet name="Tab2" sheetId="3" r:id="rId3"/>
    <sheet name="Tab3" sheetId="4" r:id="rId4"/>
    <sheet name="Gra 3" sheetId="5" r:id="rId5"/>
    <sheet name="Tab 4" sheetId="6" r:id="rId6"/>
    <sheet name="Tab 5" sheetId="7" r:id="rId7"/>
    <sheet name="Tab 6" sheetId="8" r:id="rId8"/>
    <sheet name="Acteurs" sheetId="9" r:id="rId9"/>
    <sheet name="Sources" sheetId="10" r:id="rId10"/>
    <sheet name="Classement" sheetId="11" r:id="rId11"/>
  </sheets>
  <externalReferences>
    <externalReference r:id="rId14"/>
  </externalReferences>
  <definedNames>
    <definedName name="TT02">#REF!</definedName>
    <definedName name="_xlnm.Print_Area" localSheetId="5">'Tab 4'!#REF!</definedName>
    <definedName name="_xlnm.Print_Area" localSheetId="6">'Tab 5'!$A$1:$I$36</definedName>
    <definedName name="_xlnm.Print_Area" localSheetId="0">'Tab1'!$A$1:$M$10</definedName>
    <definedName name="_xlnm.Print_Area" localSheetId="2">'Tab2'!$A$1:$I$17</definedName>
  </definedNames>
  <calcPr fullCalcOnLoad="1"/>
</workbook>
</file>

<file path=xl/sharedStrings.xml><?xml version="1.0" encoding="utf-8"?>
<sst xmlns="http://schemas.openxmlformats.org/spreadsheetml/2006/main" count="346" uniqueCount="285">
  <si>
    <t>Types s'établissements</t>
  </si>
  <si>
    <t>2005</t>
  </si>
  <si>
    <t>Total</t>
  </si>
  <si>
    <t>Chiffre d'affaires (millions d'€)</t>
  </si>
  <si>
    <t>Stagiaires (milliers)</t>
  </si>
  <si>
    <t>Congé individuel de formation</t>
  </si>
  <si>
    <t xml:space="preserve">Particuliers </t>
  </si>
  <si>
    <t>Diplôme national</t>
  </si>
  <si>
    <t>Diplôme d'université</t>
  </si>
  <si>
    <t>Formations culturelles</t>
  </si>
  <si>
    <t>Spécialités de formation</t>
  </si>
  <si>
    <t xml:space="preserve">33-Services aux personnes                            </t>
  </si>
  <si>
    <t xml:space="preserve">12-Sciences humaines et droit                        </t>
  </si>
  <si>
    <t xml:space="preserve">10-Formations générales                              </t>
  </si>
  <si>
    <t xml:space="preserve">13-Lettres et arts                                   </t>
  </si>
  <si>
    <t xml:space="preserve">41-Capacités individuelles et sociales               </t>
  </si>
  <si>
    <t xml:space="preserve">32-Communication et information                      </t>
  </si>
  <si>
    <t xml:space="preserve">11-Mathématiques et sciences                         </t>
  </si>
  <si>
    <t xml:space="preserve">42-Activités quotidiennes et de loisirs              </t>
  </si>
  <si>
    <t xml:space="preserve">34-Services à la collectivité                        </t>
  </si>
  <si>
    <t xml:space="preserve">25-Mécanique, electricité, électronique              </t>
  </si>
  <si>
    <t xml:space="preserve">22-Transformations                                   </t>
  </si>
  <si>
    <t xml:space="preserve">23-Génie civil, construction et bois                 </t>
  </si>
  <si>
    <t xml:space="preserve">21-Agriculture, pêche, forêt et espaces verts        </t>
  </si>
  <si>
    <t xml:space="preserve">30-Spécialités plurivalentes des services            </t>
  </si>
  <si>
    <t xml:space="preserve">24-Matériaux souples                                 </t>
  </si>
  <si>
    <t>Sous-total</t>
  </si>
  <si>
    <t>2006</t>
  </si>
  <si>
    <t>Capacité en droit</t>
  </si>
  <si>
    <t>DAEU A</t>
  </si>
  <si>
    <t>DAEU B</t>
  </si>
  <si>
    <t xml:space="preserve">Total niveau IV </t>
  </si>
  <si>
    <t>DEUG-DEUG IUP-DEUST</t>
  </si>
  <si>
    <t>DUT+Post DUT-DNTS</t>
  </si>
  <si>
    <t xml:space="preserve">Total niveau III </t>
  </si>
  <si>
    <t>DESCF</t>
  </si>
  <si>
    <t xml:space="preserve">Total niveau II </t>
  </si>
  <si>
    <t>DESS</t>
  </si>
  <si>
    <t>Capacité médecine</t>
  </si>
  <si>
    <t xml:space="preserve">Total niveau I </t>
  </si>
  <si>
    <t xml:space="preserve">Ensemble des diplômes </t>
  </si>
  <si>
    <t>Effectifs en Formation Continue</t>
  </si>
  <si>
    <t>Heures-stagiaires</t>
  </si>
  <si>
    <t xml:space="preserve">IEP PARIS                                   </t>
  </si>
  <si>
    <t>ENSAM***</t>
  </si>
  <si>
    <t xml:space="preserve">INSA LYON                                   </t>
  </si>
  <si>
    <t xml:space="preserve">ENS CACHAN                                  </t>
  </si>
  <si>
    <t xml:space="preserve">EC NANTES                                   </t>
  </si>
  <si>
    <t xml:space="preserve">INALCO                                      </t>
  </si>
  <si>
    <t xml:space="preserve">INSA STRASBOURG                             </t>
  </si>
  <si>
    <t xml:space="preserve">INSA TOULOUSE                               </t>
  </si>
  <si>
    <t>ENSSIB</t>
  </si>
  <si>
    <t xml:space="preserve">ENSLL                                       </t>
  </si>
  <si>
    <t xml:space="preserve">EC LYON                      </t>
  </si>
  <si>
    <t>** sauf IPST-CNAM de Toulouse qui se trouve dans la partie gauche du tableau</t>
  </si>
  <si>
    <t xml:space="preserve">***avec centres régionaux </t>
  </si>
  <si>
    <t>Nombre de stagiaires inscrits</t>
  </si>
  <si>
    <t xml:space="preserve"> </t>
  </si>
  <si>
    <t>Types de publics en formation continue dans les universités, INP et UT</t>
  </si>
  <si>
    <t>Plan de formation de l'entreprise</t>
  </si>
  <si>
    <t xml:space="preserve">Autres demandeurs d'emploi </t>
  </si>
  <si>
    <t xml:space="preserve">Total        </t>
  </si>
  <si>
    <t>Autres</t>
  </si>
  <si>
    <t>Ressources en euros</t>
  </si>
  <si>
    <t xml:space="preserve"> Entreprises </t>
  </si>
  <si>
    <t xml:space="preserve">OPCA </t>
  </si>
  <si>
    <t>Particuliers et stagiaires</t>
  </si>
  <si>
    <t>Fonds publics</t>
  </si>
  <si>
    <t>2007</t>
  </si>
  <si>
    <t xml:space="preserve">Heures-stagiaires </t>
  </si>
  <si>
    <t>Durée moyenne de formation (en heures)</t>
  </si>
  <si>
    <t>Ensemble particuliers et autres</t>
  </si>
  <si>
    <t>CNAM et centres régionaux associés</t>
  </si>
  <si>
    <t>Grands établissements et écoles d'ingénieurs publiques</t>
  </si>
  <si>
    <t xml:space="preserve">Formations courtes </t>
  </si>
  <si>
    <t>Universités, UT et INP</t>
  </si>
  <si>
    <t>CNAM et centres associés</t>
  </si>
  <si>
    <t>Nombre de stagiaires</t>
  </si>
  <si>
    <t>Universités (IUT inclus) et INP</t>
  </si>
  <si>
    <t>Licences</t>
  </si>
  <si>
    <t>DEA-DRT- Doctorat- HDR</t>
  </si>
  <si>
    <t>Types d'établissements</t>
  </si>
  <si>
    <t>Grands Etablissements et Ecoles*</t>
  </si>
  <si>
    <t xml:space="preserve">CNAM-PARIS  (EP)                                </t>
  </si>
  <si>
    <t>EC PARIS</t>
  </si>
  <si>
    <t xml:space="preserve">ENI METZ                                    </t>
  </si>
  <si>
    <t xml:space="preserve">EC  LILLE   </t>
  </si>
  <si>
    <t xml:space="preserve">INSP MECANIQUE DE PARIS                 </t>
  </si>
  <si>
    <t xml:space="preserve">EC NAT SUP ARTS THEA                        </t>
  </si>
  <si>
    <t xml:space="preserve">UNIVERSITE SAINT ETIENNE </t>
  </si>
  <si>
    <t xml:space="preserve">UNIVERSITE MONTPELLIER 2 </t>
  </si>
  <si>
    <t xml:space="preserve">UNIVERSITE MONTPELLIER 3 </t>
  </si>
  <si>
    <t>**avec CNAM Grenoble</t>
  </si>
  <si>
    <t>Ensemble des diplômes délivrés</t>
  </si>
  <si>
    <t>Diplômes d'établissements (DU) en FC</t>
  </si>
  <si>
    <t xml:space="preserve">Nombre de diplômes nationaux délivrés </t>
  </si>
  <si>
    <t>Particuliers inscrits à leur initiative</t>
  </si>
  <si>
    <t>2008</t>
  </si>
  <si>
    <t>nr</t>
  </si>
  <si>
    <t>CNAM</t>
  </si>
  <si>
    <t>Diplômes nationaux délivrés en FC</t>
  </si>
  <si>
    <t>Diplômes CNAM : DPC, DPCE, DPCT</t>
  </si>
  <si>
    <t xml:space="preserve">Diplôme paramedical niveau III </t>
  </si>
  <si>
    <t>Diplômes CNAM : DEST, DSC-DSG, DESA</t>
  </si>
  <si>
    <t>Licences professionnelle</t>
  </si>
  <si>
    <t>Titres RNCP niveau II</t>
  </si>
  <si>
    <t>Diplômes C du CNAM</t>
  </si>
  <si>
    <t>Master ingénieur</t>
  </si>
  <si>
    <t>Master recherche</t>
  </si>
  <si>
    <t>Diplômes d'ingénieurs (dont ingénieurs CNAM)</t>
  </si>
  <si>
    <t>Titres RNCP niveau I</t>
  </si>
  <si>
    <t>%</t>
  </si>
  <si>
    <t>Universités, UT et INP   2008</t>
  </si>
  <si>
    <t>UNIVERSITE LILLE 1 SCIENC</t>
  </si>
  <si>
    <t>Centres régionaux  associés du CNAM (ARCNAM)**</t>
  </si>
  <si>
    <t xml:space="preserve">UNIVERSITE LYON 1 CLAUDE </t>
  </si>
  <si>
    <t>UNIVERSITE PARIS 5 RENE D</t>
  </si>
  <si>
    <t>UNIVERSITE PARIS 1 PANTHE</t>
  </si>
  <si>
    <t>UNIVERSITE CAEN BASSE NOR</t>
  </si>
  <si>
    <t xml:space="preserve">UNIVERSITE DE TECH PARIS </t>
  </si>
  <si>
    <t>UNIVERSITE STRASBOURG 1 L</t>
  </si>
  <si>
    <t>UNIVERSITE PARIS 11 PARIS</t>
  </si>
  <si>
    <t>UNIVERSITE PARIS 12 VAL D</t>
  </si>
  <si>
    <t>UNIVERSITE PARIS 6 PIERRE</t>
  </si>
  <si>
    <t>UNIVERSITE PARIS 13 PARIS</t>
  </si>
  <si>
    <t xml:space="preserve">UNIVERSITE NANTES        </t>
  </si>
  <si>
    <t>UNIVERSITE LYON 3 JEAN MO</t>
  </si>
  <si>
    <t xml:space="preserve">UNIVERSITE RENNES 1      </t>
  </si>
  <si>
    <t xml:space="preserve">UNIVERSITE AIX MARSEILLE </t>
  </si>
  <si>
    <t xml:space="preserve">EHESS                </t>
  </si>
  <si>
    <t>UNIVERSITE BORDEAUX 2 VIC</t>
  </si>
  <si>
    <t xml:space="preserve">ENSI CAEN           </t>
  </si>
  <si>
    <t>UNIVERSITE REIMS CHAMPAGN</t>
  </si>
  <si>
    <t xml:space="preserve">UNIVERSITE PARIS 4 PARIS </t>
  </si>
  <si>
    <t>UNIVERSITE GRENOBLE 2 PIE</t>
  </si>
  <si>
    <t>IPST CNAM TOULOUSE</t>
  </si>
  <si>
    <t>UNIVERSITE TOULOUSE 3 PAU</t>
  </si>
  <si>
    <t xml:space="preserve">UNIVERSITE LILLE 2 DROIT </t>
  </si>
  <si>
    <t>UNIVERSITE DIJON BOURGOGN</t>
  </si>
  <si>
    <t xml:space="preserve">CUCES                    </t>
  </si>
  <si>
    <t>UNIVERSITE LYON 2 LUMIERE</t>
  </si>
  <si>
    <t xml:space="preserve">UNIVERSITE PARIS 7 Denis </t>
  </si>
  <si>
    <t xml:space="preserve">UNIVERSITE POITIERS      </t>
  </si>
  <si>
    <t xml:space="preserve">UNIVERSITE TOULOUSE 2 LE </t>
  </si>
  <si>
    <t>UNIVERSITE TOULOUSE 1 SCI</t>
  </si>
  <si>
    <t>UNIVERSITE DUNKERQUE LITT</t>
  </si>
  <si>
    <t>UNIVERSITE NICE SOPHIA-AN</t>
  </si>
  <si>
    <t>UNIVERSITE VALENCIENNES H</t>
  </si>
  <si>
    <t xml:space="preserve">CUEFA                    </t>
  </si>
  <si>
    <t>UNIVERSITE PARIS OUEST NA</t>
  </si>
  <si>
    <t>UNIVERSITE BREST BRETAGNE</t>
  </si>
  <si>
    <t>UNIVERSITE AMIENS JULES V</t>
  </si>
  <si>
    <t xml:space="preserve">UNIVERSITE LA REUNION    </t>
  </si>
  <si>
    <t>UNIVERSITE PARIS 8 VINCEN</t>
  </si>
  <si>
    <t>UNIVERSITE BORDEAUX 4 MON</t>
  </si>
  <si>
    <t xml:space="preserve">UNIVERSITE ARTOIS        </t>
  </si>
  <si>
    <t xml:space="preserve">UNIVERSITE NANCY 1 HENRI </t>
  </si>
  <si>
    <t>UNIVERSITE GRENOBLE 1 JOS</t>
  </si>
  <si>
    <t>UNIVERSITE ANTILLES-GUYAN</t>
  </si>
  <si>
    <t>UNIVERSITE CLERMONT FERRA</t>
  </si>
  <si>
    <t>UNIVERSITE CHAMBERY SAVOI</t>
  </si>
  <si>
    <t>UNIVERSITE TOURS FRANCOIS</t>
  </si>
  <si>
    <t>UNIVERSITE ROUEN HAUTE NO</t>
  </si>
  <si>
    <t>UNIVERSITE MULHOUSE HAUTE</t>
  </si>
  <si>
    <t xml:space="preserve">UNIVERSITE ANGERS        </t>
  </si>
  <si>
    <t xml:space="preserve">INP GRENOBLE             </t>
  </si>
  <si>
    <t>UNIVERSITE BESANCON FRANC</t>
  </si>
  <si>
    <t>UNIVERSITE EVRY VAL D ESS</t>
  </si>
  <si>
    <t>UNIVERSITE BORDEAUX 1 SCI</t>
  </si>
  <si>
    <t>UNIVERSITE TOULON ET DU V</t>
  </si>
  <si>
    <t>UNIVERSITE PARIS 2 PANTHE</t>
  </si>
  <si>
    <t>UNIVERSITE LILLE 3 CHARLE</t>
  </si>
  <si>
    <t xml:space="preserve">UNIVERSITE MONTPELLIER 1 </t>
  </si>
  <si>
    <t xml:space="preserve">INP DE LORRAINE          </t>
  </si>
  <si>
    <t>UNIVERSITE STRASBOURG 3 R</t>
  </si>
  <si>
    <t xml:space="preserve">UNIVERSITE VERSAILLES ST </t>
  </si>
  <si>
    <t xml:space="preserve">UNIVERSITE NANCY 2       </t>
  </si>
  <si>
    <t xml:space="preserve">UNIVERSITE LIMOGES       </t>
  </si>
  <si>
    <t xml:space="preserve">UNIVERSITE METZ          </t>
  </si>
  <si>
    <t>UNIVERSITE BORDEAUX 3 MIC</t>
  </si>
  <si>
    <t>UNIVERSITE PAU ET DES PAY</t>
  </si>
  <si>
    <t>UNIVERSITE MARNE LA VALLE</t>
  </si>
  <si>
    <t>UNIVERSITE AVIGNON ET DES</t>
  </si>
  <si>
    <t xml:space="preserve">UT COMPIEGNE             </t>
  </si>
  <si>
    <t xml:space="preserve">UNIVERSITE PERPIGNAN     </t>
  </si>
  <si>
    <t xml:space="preserve">INP TOULOUSE             </t>
  </si>
  <si>
    <t>UNIVERSITE STRASBOURG 2 M</t>
  </si>
  <si>
    <t xml:space="preserve">UNIVERSITE ORLEANS       </t>
  </si>
  <si>
    <t>UNIVERSITE DE LA POLYNESI</t>
  </si>
  <si>
    <t>UNIVERSITE RENNES 2 HAUTE</t>
  </si>
  <si>
    <t xml:space="preserve">UNIVERSITE LE HAVRE      </t>
  </si>
  <si>
    <t>UNIVERSITE CERGY PONTOISE</t>
  </si>
  <si>
    <t>UNIVERSITE GRENOBLE 3 STE</t>
  </si>
  <si>
    <t xml:space="preserve">UNIVERSITE LE MANS MAINE </t>
  </si>
  <si>
    <t>UNIVERSITE PARIS 3 SORBON</t>
  </si>
  <si>
    <t>UNIVERSITE NOUVELLE-CALED</t>
  </si>
  <si>
    <t xml:space="preserve">UNIVERSITE LA ROCHELLE   </t>
  </si>
  <si>
    <t>UNIVERSITE CORSE PASCAL P</t>
  </si>
  <si>
    <t>UNIVERSITE BRETAGNE SUD L</t>
  </si>
  <si>
    <t xml:space="preserve">UT BELFORT-MONTBELIAR    </t>
  </si>
  <si>
    <t xml:space="preserve">UT TROYES                </t>
  </si>
  <si>
    <t xml:space="preserve"> Formations courtes </t>
  </si>
  <si>
    <t xml:space="preserve">Total                                           </t>
  </si>
  <si>
    <t xml:space="preserve">Plan de formation des entreprises     </t>
  </si>
  <si>
    <t>15</t>
  </si>
  <si>
    <t xml:space="preserve">Contrat individuel de formation                                          </t>
  </si>
  <si>
    <t>21</t>
  </si>
  <si>
    <t>Contrat de professionnalisation</t>
  </si>
  <si>
    <t>37</t>
  </si>
  <si>
    <t>11</t>
  </si>
  <si>
    <t xml:space="preserve">Autres (professions libérales et artisanales)                            </t>
  </si>
  <si>
    <t>30</t>
  </si>
  <si>
    <t>16</t>
  </si>
  <si>
    <t>Source : MESR-DEPP</t>
  </si>
  <si>
    <t>France métropolitaine + DOM</t>
  </si>
  <si>
    <t xml:space="preserve">France métropolitaine + DOM </t>
  </si>
  <si>
    <t xml:space="preserve"> France métropolitaine +DOM</t>
  </si>
  <si>
    <t>TABLEAU 1 - Évolution de la formation continue dans l'enseignement supérieur entre 2007 et 2008</t>
  </si>
  <si>
    <t>Source : MESR-DEPP</t>
  </si>
  <si>
    <t>Heures-stagiaires (en millions)</t>
  </si>
  <si>
    <t>Durée (en heures)</t>
  </si>
  <si>
    <t>Universités (y compris IUT), INP et UT</t>
  </si>
  <si>
    <t>Évolution 2007/2008</t>
  </si>
  <si>
    <t>France métropolitaine  + DOM + Nouvelle-Calédonie et Polynésie française</t>
  </si>
  <si>
    <t xml:space="preserve">Stagiaires </t>
  </si>
  <si>
    <t>Part des stagiaires (en %)</t>
  </si>
  <si>
    <t>Part des heures stagiaires (en %)</t>
  </si>
  <si>
    <t>Contrats de professionnalisation</t>
  </si>
  <si>
    <t>Demandeurs d'emploi aidé</t>
  </si>
  <si>
    <t xml:space="preserve">Ensemble demandeurs d'emploi </t>
  </si>
  <si>
    <t>Particuliers : publics inter-âges</t>
  </si>
  <si>
    <t xml:space="preserve">Autres (commerçants, professions libérales)                                 </t>
  </si>
  <si>
    <t>Ensemble salariés</t>
  </si>
  <si>
    <t xml:space="preserve">Ensemble particuliers </t>
  </si>
  <si>
    <t>TABLEAU 3 - Part des heures en stage pratique dans le total des heures-stagiaires selon le type de publics (en %)</t>
  </si>
  <si>
    <t>Demandeurs d'emplois aidés</t>
  </si>
  <si>
    <t>Autres demandeurs d'emplois</t>
  </si>
  <si>
    <t>Universités (IUT inclus), INP et UT</t>
  </si>
  <si>
    <t xml:space="preserve">Grands établissements et écoles d'ingénieurs publiques </t>
  </si>
  <si>
    <t xml:space="preserve">   -    </t>
  </si>
  <si>
    <t xml:space="preserve">   -</t>
  </si>
  <si>
    <t>Part des diplômes nationaux délivrés en FC sur l'ensemble ( en %)</t>
  </si>
  <si>
    <t>Part des diplômes d'université délivrés en FC sur l'ensemble (en %)</t>
  </si>
  <si>
    <t>Part des diplômes nationaux délivrés en FC Par rapport au nombre total de diplômes (en %)</t>
  </si>
  <si>
    <t>Diplômes nationaux</t>
  </si>
  <si>
    <t>* RNCP : répertoire des certifications professionnelles</t>
  </si>
  <si>
    <t xml:space="preserve">Titres RNCP * niveau III </t>
  </si>
  <si>
    <t>Maîtrises</t>
  </si>
  <si>
    <t>Master professionnel</t>
  </si>
  <si>
    <t>Master indifférencié</t>
  </si>
  <si>
    <t>TABLEAU 5 - Diplômes nationaux délivrés en formation continue selon le type d'établissement</t>
  </si>
  <si>
    <t>TABLEAU 6 - Nombre de stagiaires et d'heures-stagiaires par spécialité de formation (NSF) selon le type d'établissement en 2008</t>
  </si>
  <si>
    <t>Durée moyenne (en heures)</t>
  </si>
  <si>
    <t xml:space="preserve">20-Spécialités pluritechnologiques de production    </t>
  </si>
  <si>
    <t xml:space="preserve">31-Échange et gestion                                </t>
  </si>
  <si>
    <t>Diplôme national, titres RNCP * et formations ingénieurs</t>
  </si>
  <si>
    <t>Université inter-âges</t>
  </si>
  <si>
    <t>Graphique 1 - Origine des fonds de la formation continue dans les universités (en %)</t>
  </si>
  <si>
    <t xml:space="preserve">TABLEAU 2 - Répartition des stagiaires et des heures-stagiaires selon les types de publics en 2007 et 2008                        </t>
  </si>
  <si>
    <t>Graphique 2 : Répartition des stagiaires selon le type de formation</t>
  </si>
  <si>
    <t>Diplôme d'université et formations supérieures à 100 heures</t>
  </si>
  <si>
    <t>* RNCP : Répertoire national des certifications professionnelles</t>
  </si>
  <si>
    <t>* Champ : l'ensemble des établissements dont le chiffre d'affaire est  supérieur à 100 000 €,  France métro + DOM + Nouvelle-Calédonie et Polynésie Française</t>
  </si>
  <si>
    <t>* Champ : l'ensemble des établissements dont le chiffre d'affaire est  supérieur à 100 000 €, France métro + DOM + Nouvelle-Calédonie et Polynésie Française</t>
  </si>
  <si>
    <t>Classement des établissements selon le chiffre d'affaires en 2008</t>
  </si>
  <si>
    <t xml:space="preserve">Les acteurs de la formation professionnelle continue </t>
  </si>
  <si>
    <t>Les publics de la formation continue</t>
  </si>
  <si>
    <t>– Les salariés du secteur privé et les agents de la fonction publique peuvent se former au titre du plan de formation de l’entreprise, en continuant à être rémunérés par l’employeur ou au titre du droit individuel à la formation (DIF). Ce droit, créé par la loi du 4 mai 2004 relative à la formation professionnelle tout au long de la vie et au dialogue social, permet à chaque salarié de capitaliser 20 heures de formation pendant six ans dans la limite de 120 heures. Le choix de la formation est arrêté en accord avec l’employeur. En principe, la formation au titre du DIF se déroule en dehors du temps de travail et ouvre droit à une allocation de formation égale à 50 % du salaire net. Si le DIF est organisé sur le temps de travail, le salarié est rémunéré au taux normal. Les salariés peuvent bénéficier d’un congé individuel de formation (CIF) rémunéré pendant tout ou partie de leur temps de travail.</t>
  </si>
  <si>
    <t>– Les demandeurs d’emploi peuvent suivre une formation rémunérée soit dans le cadre d’actions financées par les régions ou par l’État, soit dans le cadre d’un contrat de professionnalisation. Ce contrat, institué par la loi du 4 mai 2004 déjà citée, donne accès à une formation en alternance, sanctionnée par une certification professionnelle reconnue ou un diplôme. Il est financé par l’entreprise en échange d’exonération de cotisations patronales de sécurité sociale.</t>
  </si>
  <si>
    <t>– Les particuliers sont des individuels payants, inscrits à leur initiative pour suivre une formation librement choisie, en participant financièrement à tout ou partie de leur formation. Une sous rubrique comprend des publics inscrits dans les universités inter-âges pour suivre des cycles de conférences.</t>
  </si>
  <si>
    <t xml:space="preserve">– Les non-salariés (agriculteurs, artisans, travailleurs indépendants, commerçants et professions libérales), appelés aussi « autres » dans la Note, peuvent accéder à la formation. Ils participent obligatoirement au financement de la formation par le versement d’une contribution à un organisme collecteur habilité par l’État. </t>
  </si>
  <si>
    <t>Le financement de la formation professionnelle continue</t>
  </si>
  <si>
    <t>La formation professionnelle continue est financée principalement par les fonds privés, les entreprises et les particuliers, ainsi que par les régions et l’État. Les entreprises ont l’obligation de financer des actions de formation. Les entreprises de dix salariés et plus peuvent organiser directement les formations ou verser leur contribution (1,6 % de la masse salariale) à des organismes collecteurs agréés par l’État et créés par les organisations patronales et les syndicats de salariés : organismes paritaires collecteurs agréés (OPCA). En revanche, les entreprises de moins de dix salariés n’ont pas le choix et doivent verser leur contribution de 0,55 % de la masse salariale à un OPCA. Les fonds destinés à rémunérer les congés individuels de formation (FONGECIF) sont gérés par des OPCA particuliers : les OPACIF.</t>
  </si>
  <si>
    <t>Les conseils régionaux financent des dispositifs en direction des jeunes de 16 à 25 ans et des demandeurs d’emplois et, en concertation avec l’État et les partenaires sociaux, élaborent le plan régional de développement de la formation professionnelle. De plus, l’État et les régions interviennent dans le cadre de contrats de plan État-régions septennaux en fonction d’objectifs prioritaires établis en commun et cofinancés.</t>
  </si>
  <si>
    <t xml:space="preserve">L’État finance des actions de formation en direction des demandeurs d’emploi et de publics spécifiques (handicapés, immigrés, détenus, etc.). L’Union européenne accorde aussi des subventions. </t>
  </si>
  <si>
    <t>Sources, champ et définitions</t>
  </si>
  <si>
    <t>Les données proviennent de l’exploitation de l’enquête n° 6 auprès des établissements supérieurs publics sous tutelle du ministère de l’Enseignement supérieur et de la Recherche qui font de la formation continue. Pour la commodité de l’étude, ces établissements sont classés en trois types :</t>
  </si>
  <si>
    <t>– le type « des universités » regroupe les 77 universités de métropole ainsi que leurs différentes composantes dont les instituts universitaires de technologie (IUT), les deux universités d’outre-mer (Antilles-Guyane et La Réunion), les deux universités de Nouvelle-Calédonie et de Polynésie française, les deux centres inter-universitaires de formation continue (CUEFA de Grenoble et CUCES de Nancy), les trois Instituts nationaux polytechniques (INP) et les trois universités de technologie (UT) de Belfort, Compiègne et Troyes, qui étaient incluses, dans le cadre de cette enquête jusqu’en 2005, dans le type « écoles », ainsi que Paris Dauphine (ex-université Paris IX Dauphine jusqu’en 2004) ;</t>
  </si>
  <si>
    <t>– le type des « écoles et grands établissements » regroupe les grands établissements (INALCO, IEP Paris, l’ENSAM et ces centres régionaux, l’École normale supérieure de Cachan et les ENS de province, l’École pratique des hautes études, l’École centrale Paris et les écoles centrales de Marseille, Lille, Lyon et Nantes, l’ENSAIT de Lille et les ENI de Brest, Metz, Saint-Étienne et Tarbes, ENSCI Limoges, ENSEA Cergy, ENSMM Besançon, ENSI Bourges et Caen, INSA de Lyon, Rouen, Strasbourg et Toulouse, IFMA Clermont-Ferrand, SUPMECA Saint-Ouen, ENSSIB, ENS Louis Lumière, ENS Arts du théâtre de Lyon ;</t>
  </si>
  <si>
    <t>– le type « CNAM », avec le grand établissement et ses centres régionaux regroupés en association (ARCNAM), constitue la troisième catégorie d’établissements dispensateurs de formation continue.</t>
  </si>
  <si>
    <t>Évolution des effectifs de stagiaires 2007/2008        (en %)</t>
  </si>
  <si>
    <t>Graphique 3- Evolution de la durée moyenne en heures de 2005 à 2008 selon le type de formation en université</t>
  </si>
  <si>
    <t>TABLEAU 4 - Diplômes délivrés en formation continue (FC) en 2008 selon le type d'établissements</t>
  </si>
  <si>
    <t>Chiffre d'affaires       en  €</t>
  </si>
  <si>
    <t>Chiffre d'affaires      en  €</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</si>
</sst>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000"/>
    <numFmt numFmtId="174" formatCode="0.000000"/>
    <numFmt numFmtId="175" formatCode="0.00000"/>
    <numFmt numFmtId="176" formatCode="0.0000"/>
    <numFmt numFmtId="177" formatCode="0.000"/>
    <numFmt numFmtId="178" formatCode="0.0"/>
    <numFmt numFmtId="179" formatCode="&quot;Vrai&quot;;&quot;Vrai&quot;;&quot;Faux&quot;"/>
    <numFmt numFmtId="180" formatCode="&quot;Actif&quot;;&quot;Actif&quot;;&quot;Inactif&quot;"/>
    <numFmt numFmtId="181" formatCode="#,##0.0"/>
    <numFmt numFmtId="182" formatCode="?#,##0"/>
    <numFmt numFmtId="183" formatCode="\+\ ?#0"/>
    <numFmt numFmtId="184" formatCode="#,##0\ &quot;F&quot;"/>
    <numFmt numFmtId="185" formatCode="#,##0.0000"/>
    <numFmt numFmtId="186" formatCode="#,##0.000"/>
    <numFmt numFmtId="187" formatCode="0.0000%"/>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mmm\-yyyy"/>
    <numFmt numFmtId="197" formatCode="#,##0&quot; €&quot;;\-#,##0&quot; €&quot;"/>
    <numFmt numFmtId="198" formatCode="#,##0&quot; €&quot;;[Red]\-#,##0&quot; €&quot;"/>
    <numFmt numFmtId="199" formatCode="#,##0.00&quot; €&quot;;\-#,##0.00&quot; €&quot;"/>
    <numFmt numFmtId="200" formatCode="#,##0.00&quot; €&quot;;[Red]\-#,##0.00&quot; €&quot;"/>
    <numFmt numFmtId="201" formatCode="_-* #,##0&quot; €&quot;_-;\-* #,##0&quot; €&quot;_-;_-* &quot;-&quot;&quot; €&quot;_-;_-@_-"/>
    <numFmt numFmtId="202" formatCode="_-* #,##0_ _€_-;\-* #,##0_ _€_-;_-* &quot;-&quot;_ _€_-;_-@_-"/>
    <numFmt numFmtId="203" formatCode="_-* #,##0.00&quot; €&quot;_-;\-* #,##0.00&quot; €&quot;_-;_-* &quot;-&quot;??&quot; €&quot;_-;_-@_-"/>
    <numFmt numFmtId="204" formatCode="_-* #,##0.00_ _€_-;\-* #,##0.00_ _€_-;_-* &quot;-&quot;??_ _€_-;_-@_-"/>
    <numFmt numFmtId="205" formatCode="#,##0;[Red]#,##0"/>
    <numFmt numFmtId="206" formatCode="0.00000%"/>
    <numFmt numFmtId="207" formatCode="0.000%"/>
    <numFmt numFmtId="208" formatCode="&quot; &quot;0"/>
    <numFmt numFmtId="209" formatCode="\3\3#,##0"/>
  </numFmts>
  <fonts count="23">
    <font>
      <sz val="8"/>
      <name val="Arial"/>
      <family val="0"/>
    </font>
    <font>
      <u val="single"/>
      <sz val="8"/>
      <color indexed="12"/>
      <name val="Arial"/>
      <family val="0"/>
    </font>
    <font>
      <u val="single"/>
      <sz val="8"/>
      <color indexed="36"/>
      <name val="Arial"/>
      <family val="0"/>
    </font>
    <font>
      <b/>
      <sz val="8"/>
      <name val="Arial"/>
      <family val="2"/>
    </font>
    <font>
      <sz val="10"/>
      <name val="Arial"/>
      <family val="0"/>
    </font>
    <font>
      <sz val="8"/>
      <color indexed="8"/>
      <name val="Arial"/>
      <family val="2"/>
    </font>
    <font>
      <b/>
      <sz val="9"/>
      <name val="Arial"/>
      <family val="2"/>
    </font>
    <font>
      <sz val="9"/>
      <name val="Arial"/>
      <family val="2"/>
    </font>
    <font>
      <i/>
      <sz val="8"/>
      <name val="Arial"/>
      <family val="2"/>
    </font>
    <font>
      <b/>
      <sz val="10"/>
      <name val="Arial"/>
      <family val="2"/>
    </font>
    <font>
      <sz val="7"/>
      <name val="Small Fonts"/>
      <family val="2"/>
    </font>
    <font>
      <sz val="6.5"/>
      <color indexed="8"/>
      <name val="Small Fonts"/>
      <family val="2"/>
    </font>
    <font>
      <sz val="7"/>
      <color indexed="8"/>
      <name val="Small Fonts"/>
      <family val="2"/>
    </font>
    <font>
      <i/>
      <sz val="8"/>
      <name val="Univers 47 CondensedLight"/>
      <family val="0"/>
    </font>
    <font>
      <b/>
      <sz val="8"/>
      <name val="Univers 47 CondensedLight"/>
      <family val="0"/>
    </font>
    <font>
      <sz val="8"/>
      <color indexed="8"/>
      <name val="Verdana"/>
      <family val="2"/>
    </font>
    <font>
      <sz val="6.5"/>
      <name val="Small Fonts"/>
      <family val="2"/>
    </font>
    <font>
      <sz val="8"/>
      <name val="Univers 47 CondensedLight"/>
      <family val="2"/>
    </font>
    <font>
      <sz val="10"/>
      <name val="Univers 47 CondensedLight"/>
      <family val="2"/>
    </font>
    <font>
      <b/>
      <sz val="9"/>
      <name val="Univers 47 CondensedLight"/>
      <family val="2"/>
    </font>
    <font>
      <b/>
      <sz val="10"/>
      <name val="Univers 47 CondensedLight"/>
      <family val="2"/>
    </font>
    <font>
      <sz val="9"/>
      <name val="Univers 47 CondensedLight"/>
      <family val="2"/>
    </font>
    <font>
      <b/>
      <sz val="11"/>
      <name val="Arial"/>
      <family val="2"/>
    </font>
  </fonts>
  <fills count="5">
    <fill>
      <patternFill/>
    </fill>
    <fill>
      <patternFill patternType="gray125"/>
    </fill>
    <fill>
      <patternFill patternType="solid">
        <fgColor indexed="44"/>
        <bgColor indexed="64"/>
      </patternFill>
    </fill>
    <fill>
      <patternFill patternType="solid">
        <fgColor indexed="9"/>
        <bgColor indexed="64"/>
      </patternFill>
    </fill>
    <fill>
      <patternFill patternType="solid">
        <fgColor indexed="31"/>
        <bgColor indexed="64"/>
      </patternFill>
    </fill>
  </fills>
  <borders count="18">
    <border>
      <left/>
      <right/>
      <top/>
      <bottom/>
      <diagonal/>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s>
  <cellStyleXfs count="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9" fontId="0" fillId="0" borderId="0" applyFont="0" applyFill="0" applyBorder="0" applyAlignment="0" applyProtection="0"/>
  </cellStyleXfs>
  <cellXfs count="307">
    <xf numFmtId="0" fontId="0" fillId="0" borderId="0" xfId="0" applyAlignment="1">
      <alignment/>
    </xf>
    <xf numFmtId="0" fontId="6" fillId="0" borderId="0" xfId="0" applyFont="1" applyAlignment="1">
      <alignment/>
    </xf>
    <xf numFmtId="0" fontId="7" fillId="0" borderId="0" xfId="0" applyFont="1" applyAlignment="1">
      <alignment/>
    </xf>
    <xf numFmtId="0" fontId="4" fillId="0" borderId="0" xfId="28">
      <alignment/>
      <protection/>
    </xf>
    <xf numFmtId="0" fontId="4" fillId="0" borderId="0" xfId="33">
      <alignment/>
      <protection/>
    </xf>
    <xf numFmtId="4" fontId="4" fillId="0" borderId="0" xfId="28" applyNumberFormat="1">
      <alignment/>
      <protection/>
    </xf>
    <xf numFmtId="0" fontId="4" fillId="0" borderId="0" xfId="26">
      <alignment/>
      <protection/>
    </xf>
    <xf numFmtId="9" fontId="4" fillId="0" borderId="0" xfId="26" applyNumberFormat="1">
      <alignment/>
      <protection/>
    </xf>
    <xf numFmtId="172" fontId="4" fillId="0" borderId="0" xfId="26" applyNumberFormat="1">
      <alignment/>
      <protection/>
    </xf>
    <xf numFmtId="0" fontId="4" fillId="0" borderId="0" xfId="21">
      <alignment/>
      <protection/>
    </xf>
    <xf numFmtId="3" fontId="0" fillId="0" borderId="0" xfId="21" applyNumberFormat="1" applyFont="1" applyBorder="1">
      <alignment/>
      <protection/>
    </xf>
    <xf numFmtId="0" fontId="0" fillId="0" borderId="0" xfId="21" applyFont="1" applyBorder="1">
      <alignment/>
      <protection/>
    </xf>
    <xf numFmtId="3" fontId="0" fillId="0" borderId="0" xfId="21" applyNumberFormat="1" applyFont="1" applyBorder="1">
      <alignment/>
      <protection/>
    </xf>
    <xf numFmtId="0" fontId="5" fillId="0" borderId="0" xfId="29" applyFont="1" applyBorder="1">
      <alignment/>
      <protection/>
    </xf>
    <xf numFmtId="3" fontId="5" fillId="0" borderId="0" xfId="21" applyNumberFormat="1" applyFont="1" applyBorder="1">
      <alignment/>
      <protection/>
    </xf>
    <xf numFmtId="3" fontId="15" fillId="0" borderId="0" xfId="21" applyNumberFormat="1" applyFont="1" applyBorder="1" applyAlignment="1">
      <alignment horizontal="right" wrapText="1"/>
      <protection/>
    </xf>
    <xf numFmtId="3" fontId="11" fillId="0" borderId="0" xfId="21" applyNumberFormat="1" applyFont="1" applyFill="1" applyBorder="1">
      <alignment/>
      <protection/>
    </xf>
    <xf numFmtId="0" fontId="16" fillId="0" borderId="0" xfId="21" applyFont="1" applyBorder="1">
      <alignment/>
      <protection/>
    </xf>
    <xf numFmtId="1" fontId="4" fillId="0" borderId="0" xfId="33" applyNumberFormat="1">
      <alignment/>
      <protection/>
    </xf>
    <xf numFmtId="0" fontId="0" fillId="0" borderId="0" xfId="0" applyFont="1" applyAlignment="1">
      <alignment horizontal="left" wrapText="1"/>
    </xf>
    <xf numFmtId="0" fontId="0" fillId="0" borderId="0" xfId="0" applyAlignment="1">
      <alignment horizontal="left"/>
    </xf>
    <xf numFmtId="0" fontId="14" fillId="0" borderId="0" xfId="0" applyFont="1" applyAlignment="1">
      <alignment/>
    </xf>
    <xf numFmtId="0" fontId="17" fillId="0" borderId="0" xfId="37" applyFont="1" applyAlignment="1">
      <alignment wrapText="1"/>
      <protection/>
    </xf>
    <xf numFmtId="0" fontId="17" fillId="0" borderId="0" xfId="0" applyFont="1" applyAlignment="1">
      <alignment/>
    </xf>
    <xf numFmtId="1" fontId="14" fillId="0" borderId="0" xfId="0" applyNumberFormat="1" applyFont="1" applyBorder="1" applyAlignment="1">
      <alignment horizontal="center" vertical="center" wrapText="1"/>
    </xf>
    <xf numFmtId="1" fontId="17" fillId="0" borderId="1" xfId="0" applyNumberFormat="1" applyFont="1" applyBorder="1" applyAlignment="1">
      <alignment horizontal="center" vertical="center" wrapText="1"/>
    </xf>
    <xf numFmtId="1" fontId="17" fillId="0" borderId="2" xfId="0" applyNumberFormat="1" applyFont="1" applyBorder="1" applyAlignment="1">
      <alignment horizontal="center" vertical="center" wrapText="1"/>
    </xf>
    <xf numFmtId="1" fontId="17" fillId="0" borderId="0" xfId="0" applyNumberFormat="1" applyFont="1" applyAlignment="1">
      <alignment/>
    </xf>
    <xf numFmtId="1" fontId="14" fillId="0" borderId="0" xfId="0" applyNumberFormat="1" applyFont="1" applyAlignment="1">
      <alignment/>
    </xf>
    <xf numFmtId="0" fontId="13" fillId="0" borderId="0" xfId="37" applyFont="1" applyAlignment="1">
      <alignment wrapText="1"/>
      <protection/>
    </xf>
    <xf numFmtId="172" fontId="17" fillId="0" borderId="0" xfId="0" applyNumberFormat="1" applyFont="1" applyAlignment="1">
      <alignment/>
    </xf>
    <xf numFmtId="0" fontId="17" fillId="0" borderId="2" xfId="0" applyFont="1" applyBorder="1" applyAlignment="1">
      <alignment horizontal="right"/>
    </xf>
    <xf numFmtId="3" fontId="17" fillId="0" borderId="2" xfId="36" applyNumberFormat="1" applyFont="1" applyBorder="1" applyAlignment="1">
      <alignment horizontal="right"/>
      <protection/>
    </xf>
    <xf numFmtId="1" fontId="17" fillId="0" borderId="2" xfId="0" applyNumberFormat="1" applyFont="1" applyBorder="1" applyAlignment="1">
      <alignment horizontal="right"/>
    </xf>
    <xf numFmtId="1" fontId="17" fillId="0" borderId="2" xfId="0" applyNumberFormat="1" applyFont="1" applyFill="1" applyBorder="1" applyAlignment="1">
      <alignment horizontal="right"/>
    </xf>
    <xf numFmtId="1" fontId="17" fillId="0" borderId="2" xfId="36" applyNumberFormat="1" applyFont="1" applyBorder="1" applyAlignment="1">
      <alignment horizontal="right"/>
      <protection/>
    </xf>
    <xf numFmtId="208" fontId="17" fillId="0" borderId="2" xfId="0" applyNumberFormat="1" applyFont="1" applyBorder="1" applyAlignment="1">
      <alignment horizontal="right"/>
    </xf>
    <xf numFmtId="0" fontId="14"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0" fontId="14" fillId="0" borderId="2" xfId="0" applyFont="1" applyBorder="1" applyAlignment="1">
      <alignment horizontal="right"/>
    </xf>
    <xf numFmtId="1" fontId="14" fillId="0" borderId="2" xfId="36" applyNumberFormat="1" applyFont="1" applyBorder="1" applyAlignment="1">
      <alignment horizontal="right"/>
      <protection/>
    </xf>
    <xf numFmtId="1" fontId="14" fillId="0" borderId="2" xfId="0" applyNumberFormat="1" applyFont="1" applyBorder="1" applyAlignment="1">
      <alignment horizontal="right"/>
    </xf>
    <xf numFmtId="208" fontId="14" fillId="0" borderId="2" xfId="0" applyNumberFormat="1" applyFont="1" applyBorder="1" applyAlignment="1">
      <alignment horizontal="right"/>
    </xf>
    <xf numFmtId="0" fontId="14" fillId="2" borderId="2" xfId="0" applyFont="1" applyFill="1" applyBorder="1" applyAlignment="1">
      <alignment horizontal="right"/>
    </xf>
    <xf numFmtId="1" fontId="14" fillId="2" borderId="2" xfId="0" applyNumberFormat="1" applyFont="1" applyFill="1" applyBorder="1" applyAlignment="1">
      <alignment horizontal="right"/>
    </xf>
    <xf numFmtId="0" fontId="18" fillId="0" borderId="0" xfId="24" applyFont="1" applyBorder="1">
      <alignment/>
      <protection/>
    </xf>
    <xf numFmtId="0" fontId="18" fillId="0" borderId="0" xfId="24" applyFont="1">
      <alignment/>
      <protection/>
    </xf>
    <xf numFmtId="0" fontId="19" fillId="0" borderId="1" xfId="24" applyFont="1" applyBorder="1">
      <alignment/>
      <protection/>
    </xf>
    <xf numFmtId="0" fontId="20" fillId="0" borderId="0" xfId="24" applyFont="1">
      <alignment/>
      <protection/>
    </xf>
    <xf numFmtId="0" fontId="17" fillId="0" borderId="2" xfId="41" applyFont="1" applyBorder="1" applyAlignment="1">
      <alignment horizontal="center" vertical="center" wrapText="1"/>
      <protection/>
    </xf>
    <xf numFmtId="0" fontId="17" fillId="0" borderId="2" xfId="0" applyFont="1" applyBorder="1" applyAlignment="1">
      <alignment horizontal="center" vertical="center" wrapText="1"/>
    </xf>
    <xf numFmtId="0" fontId="17" fillId="0" borderId="3" xfId="41" applyFont="1" applyBorder="1" applyAlignment="1">
      <alignment horizontal="center" vertical="center" wrapText="1"/>
      <protection/>
    </xf>
    <xf numFmtId="0" fontId="17" fillId="0" borderId="3" xfId="0" applyFont="1" applyBorder="1" applyAlignment="1">
      <alignment horizontal="center" vertical="center" wrapText="1"/>
    </xf>
    <xf numFmtId="0" fontId="17" fillId="0" borderId="2" xfId="40" applyFont="1" applyBorder="1" applyAlignment="1">
      <alignment horizontal="left" vertical="center" wrapText="1"/>
      <protection/>
    </xf>
    <xf numFmtId="0" fontId="20" fillId="0" borderId="0" xfId="0" applyFont="1" applyAlignment="1">
      <alignment/>
    </xf>
    <xf numFmtId="3" fontId="17" fillId="0" borderId="0" xfId="0" applyNumberFormat="1" applyFont="1" applyAlignment="1">
      <alignment/>
    </xf>
    <xf numFmtId="0" fontId="14" fillId="0" borderId="2" xfId="40" applyFont="1" applyBorder="1" applyAlignment="1">
      <alignment horizontal="left" vertical="center" wrapText="1"/>
      <protection/>
    </xf>
    <xf numFmtId="3" fontId="14" fillId="0" borderId="0" xfId="0" applyNumberFormat="1" applyFont="1" applyAlignment="1">
      <alignment/>
    </xf>
    <xf numFmtId="0" fontId="14" fillId="2" borderId="2" xfId="24" applyFont="1" applyFill="1" applyBorder="1" applyAlignment="1">
      <alignment/>
      <protection/>
    </xf>
    <xf numFmtId="0" fontId="20" fillId="2" borderId="0" xfId="24" applyFont="1" applyFill="1">
      <alignment/>
      <protection/>
    </xf>
    <xf numFmtId="0" fontId="20" fillId="0" borderId="0" xfId="24" applyFont="1" applyFill="1">
      <alignment/>
      <protection/>
    </xf>
    <xf numFmtId="3" fontId="20" fillId="0" borderId="0" xfId="0" applyNumberFormat="1" applyFont="1" applyAlignment="1">
      <alignment/>
    </xf>
    <xf numFmtId="3" fontId="21" fillId="0" borderId="2" xfId="0" applyNumberFormat="1" applyFont="1" applyBorder="1" applyAlignment="1">
      <alignment horizontal="right"/>
    </xf>
    <xf numFmtId="1" fontId="21" fillId="0" borderId="2" xfId="0" applyNumberFormat="1" applyFont="1" applyBorder="1" applyAlignment="1">
      <alignment horizontal="right"/>
    </xf>
    <xf numFmtId="3" fontId="19" fillId="0" borderId="2" xfId="41" applyNumberFormat="1" applyFont="1" applyBorder="1" applyAlignment="1">
      <alignment horizontal="right"/>
      <protection/>
    </xf>
    <xf numFmtId="1" fontId="19" fillId="0" borderId="2" xfId="0" applyNumberFormat="1" applyFont="1" applyBorder="1" applyAlignment="1">
      <alignment horizontal="right"/>
    </xf>
    <xf numFmtId="3" fontId="19" fillId="0" borderId="2" xfId="0" applyNumberFormat="1" applyFont="1" applyBorder="1" applyAlignment="1">
      <alignment horizontal="right"/>
    </xf>
    <xf numFmtId="3" fontId="21" fillId="0" borderId="2" xfId="41" applyNumberFormat="1" applyFont="1" applyBorder="1" applyAlignment="1">
      <alignment horizontal="right"/>
      <protection/>
    </xf>
    <xf numFmtId="3" fontId="19" fillId="2" borderId="2" xfId="0" applyNumberFormat="1" applyFont="1" applyFill="1" applyBorder="1" applyAlignment="1">
      <alignment horizontal="right"/>
    </xf>
    <xf numFmtId="1" fontId="19" fillId="2" borderId="2" xfId="0" applyNumberFormat="1" applyFont="1" applyFill="1" applyBorder="1" applyAlignment="1">
      <alignment horizontal="right"/>
    </xf>
    <xf numFmtId="208" fontId="21" fillId="0" borderId="2" xfId="0" applyNumberFormat="1" applyFont="1" applyBorder="1" applyAlignment="1">
      <alignment horizontal="right"/>
    </xf>
    <xf numFmtId="178" fontId="17" fillId="0" borderId="0" xfId="31" applyNumberFormat="1" applyFont="1">
      <alignment/>
      <protection/>
    </xf>
    <xf numFmtId="0" fontId="17" fillId="0" borderId="0" xfId="31" applyFont="1">
      <alignment/>
      <protection/>
    </xf>
    <xf numFmtId="0" fontId="14" fillId="0" borderId="4" xfId="31" applyFont="1" applyBorder="1" applyAlignment="1">
      <alignment horizontal="left" wrapText="1"/>
      <protection/>
    </xf>
    <xf numFmtId="0" fontId="17" fillId="0" borderId="5" xfId="31" applyFont="1" applyBorder="1" applyAlignment="1">
      <alignment horizontal="center" vertical="center" wrapText="1"/>
      <protection/>
    </xf>
    <xf numFmtId="0" fontId="17" fillId="0" borderId="2" xfId="31" applyFont="1" applyBorder="1" applyAlignment="1">
      <alignment horizontal="center" vertical="center"/>
      <protection/>
    </xf>
    <xf numFmtId="0" fontId="17" fillId="0" borderId="5" xfId="31" applyFont="1" applyBorder="1" applyAlignment="1">
      <alignment horizontal="center" vertical="center"/>
      <protection/>
    </xf>
    <xf numFmtId="0" fontId="17" fillId="0" borderId="6" xfId="31" applyFont="1" applyBorder="1" applyAlignment="1">
      <alignment horizontal="center" vertical="center"/>
      <protection/>
    </xf>
    <xf numFmtId="49" fontId="17" fillId="0" borderId="7" xfId="31" applyNumberFormat="1" applyFont="1" applyBorder="1">
      <alignment/>
      <protection/>
    </xf>
    <xf numFmtId="49" fontId="17" fillId="0" borderId="8" xfId="31" applyNumberFormat="1" applyFont="1" applyBorder="1" applyAlignment="1">
      <alignment horizontal="center"/>
      <protection/>
    </xf>
    <xf numFmtId="1" fontId="17" fillId="0" borderId="7" xfId="31" applyNumberFormat="1" applyFont="1" applyBorder="1" applyAlignment="1">
      <alignment horizontal="center"/>
      <protection/>
    </xf>
    <xf numFmtId="1" fontId="17" fillId="0" borderId="0" xfId="31" applyNumberFormat="1" applyFont="1" applyBorder="1" applyAlignment="1">
      <alignment horizontal="center"/>
      <protection/>
    </xf>
    <xf numFmtId="1" fontId="17" fillId="0" borderId="9" xfId="31" applyNumberFormat="1" applyFont="1" applyBorder="1" applyAlignment="1">
      <alignment horizontal="center"/>
      <protection/>
    </xf>
    <xf numFmtId="9" fontId="17" fillId="0" borderId="0" xfId="31" applyNumberFormat="1" applyFont="1">
      <alignment/>
      <protection/>
    </xf>
    <xf numFmtId="49" fontId="17" fillId="0" borderId="10" xfId="31" applyNumberFormat="1" applyFont="1" applyBorder="1" applyAlignment="1">
      <alignment horizontal="center"/>
      <protection/>
    </xf>
    <xf numFmtId="0" fontId="14" fillId="0" borderId="0" xfId="31" applyFont="1">
      <alignment/>
      <protection/>
    </xf>
    <xf numFmtId="0" fontId="14" fillId="0" borderId="1" xfId="31" applyFont="1" applyBorder="1" applyAlignment="1">
      <alignment horizontal="center" vertical="center"/>
      <protection/>
    </xf>
    <xf numFmtId="0" fontId="14" fillId="0" borderId="2" xfId="35" applyFont="1" applyFill="1" applyBorder="1" applyAlignment="1" quotePrefix="1">
      <alignment horizontal="center" vertical="center" wrapText="1"/>
      <protection/>
    </xf>
    <xf numFmtId="0" fontId="17" fillId="0" borderId="2" xfId="35" applyFont="1" applyFill="1" applyBorder="1" applyAlignment="1">
      <alignment vertical="center" wrapText="1"/>
      <protection/>
    </xf>
    <xf numFmtId="3" fontId="17" fillId="0" borderId="2" xfId="35" applyNumberFormat="1" applyFont="1" applyFill="1" applyBorder="1" applyAlignment="1">
      <alignment horizontal="center" vertical="center" wrapText="1"/>
      <protection/>
    </xf>
    <xf numFmtId="0" fontId="13" fillId="0" borderId="2" xfId="35" applyFont="1" applyFill="1" applyBorder="1" applyAlignment="1">
      <alignment vertical="center" wrapText="1"/>
      <protection/>
    </xf>
    <xf numFmtId="0" fontId="13" fillId="0" borderId="2" xfId="35" applyFont="1" applyFill="1" applyBorder="1" applyAlignment="1">
      <alignment wrapText="1"/>
      <protection/>
    </xf>
    <xf numFmtId="0" fontId="14" fillId="0" borderId="0" xfId="35" applyFont="1" applyFill="1" applyBorder="1" applyAlignment="1">
      <alignment horizontal="left"/>
      <protection/>
    </xf>
    <xf numFmtId="0" fontId="17" fillId="0" borderId="0" xfId="26" applyFont="1" applyBorder="1">
      <alignment/>
      <protection/>
    </xf>
    <xf numFmtId="0" fontId="17" fillId="0" borderId="0" xfId="26" applyFont="1">
      <alignment/>
      <protection/>
    </xf>
    <xf numFmtId="0" fontId="17" fillId="0" borderId="2" xfId="35" applyFont="1" applyFill="1" applyBorder="1" applyAlignment="1" quotePrefix="1">
      <alignment horizontal="center" vertical="center" wrapText="1"/>
      <protection/>
    </xf>
    <xf numFmtId="172" fontId="17" fillId="0" borderId="0" xfId="26" applyNumberFormat="1" applyFont="1">
      <alignment/>
      <protection/>
    </xf>
    <xf numFmtId="0" fontId="14" fillId="0" borderId="0" xfId="0" applyFont="1" applyBorder="1" applyAlignment="1">
      <alignment/>
    </xf>
    <xf numFmtId="0" fontId="17" fillId="0" borderId="0" xfId="0" applyFont="1" applyBorder="1" applyAlignment="1">
      <alignment/>
    </xf>
    <xf numFmtId="0" fontId="17" fillId="0" borderId="3" xfId="0" applyFont="1" applyBorder="1" applyAlignment="1">
      <alignment/>
    </xf>
    <xf numFmtId="0" fontId="17" fillId="0" borderId="2" xfId="0" applyNumberFormat="1" applyFont="1" applyFill="1" applyBorder="1" applyAlignment="1" applyProtection="1" quotePrefix="1">
      <alignment horizontal="center" wrapText="1"/>
      <protection locked="0"/>
    </xf>
    <xf numFmtId="0" fontId="17" fillId="0" borderId="2" xfId="30" applyFont="1" applyBorder="1" applyAlignment="1" quotePrefix="1">
      <alignment horizontal="left" wrapText="1"/>
      <protection/>
    </xf>
    <xf numFmtId="3" fontId="17" fillId="0" borderId="2" xfId="0" applyNumberFormat="1" applyFont="1" applyBorder="1" applyAlignment="1">
      <alignment wrapText="1"/>
    </xf>
    <xf numFmtId="3" fontId="17" fillId="0" borderId="2" xfId="30" applyNumberFormat="1" applyFont="1" applyBorder="1">
      <alignment/>
      <protection/>
    </xf>
    <xf numFmtId="3" fontId="17" fillId="0" borderId="2" xfId="0" applyNumberFormat="1" applyFont="1" applyBorder="1" applyAlignment="1">
      <alignment/>
    </xf>
    <xf numFmtId="0" fontId="14" fillId="0" borderId="2" xfId="30" applyNumberFormat="1" applyFont="1" applyFill="1" applyBorder="1" applyAlignment="1" applyProtection="1">
      <alignment wrapText="1"/>
      <protection locked="0"/>
    </xf>
    <xf numFmtId="3" fontId="14" fillId="0" borderId="2" xfId="0" applyNumberFormat="1" applyFont="1" applyFill="1" applyBorder="1" applyAlignment="1" applyProtection="1">
      <alignment wrapText="1"/>
      <protection locked="0"/>
    </xf>
    <xf numFmtId="3" fontId="14" fillId="0" borderId="2" xfId="30" applyNumberFormat="1" applyFont="1" applyBorder="1" applyAlignment="1">
      <alignment wrapText="1"/>
      <protection/>
    </xf>
    <xf numFmtId="3" fontId="14" fillId="0" borderId="2" xfId="0" applyNumberFormat="1" applyFont="1" applyBorder="1" applyAlignment="1">
      <alignment/>
    </xf>
    <xf numFmtId="0" fontId="17" fillId="0" borderId="2" xfId="30" applyNumberFormat="1" applyFont="1" applyFill="1" applyBorder="1" applyAlignment="1" applyProtection="1">
      <alignment wrapText="1"/>
      <protection locked="0"/>
    </xf>
    <xf numFmtId="3" fontId="17" fillId="0" borderId="2" xfId="30" applyNumberFormat="1" applyFont="1" applyFill="1" applyBorder="1" applyAlignment="1" applyProtection="1">
      <alignment wrapText="1"/>
      <protection locked="0"/>
    </xf>
    <xf numFmtId="3" fontId="17" fillId="0" borderId="2" xfId="0" applyNumberFormat="1" applyFont="1" applyBorder="1" applyAlignment="1">
      <alignment horizontal="right"/>
    </xf>
    <xf numFmtId="3" fontId="17" fillId="0" borderId="2" xfId="0" applyNumberFormat="1" applyFont="1" applyFill="1" applyBorder="1" applyAlignment="1">
      <alignment horizontal="right" wrapText="1"/>
    </xf>
    <xf numFmtId="3" fontId="17" fillId="0" borderId="2" xfId="30" applyNumberFormat="1" applyFont="1" applyBorder="1" applyAlignment="1">
      <alignment horizontal="right"/>
      <protection/>
    </xf>
    <xf numFmtId="3" fontId="17" fillId="0" borderId="2" xfId="30" applyNumberFormat="1" applyFont="1" applyBorder="1" applyAlignment="1">
      <alignment wrapText="1"/>
      <protection/>
    </xf>
    <xf numFmtId="3" fontId="14" fillId="0" borderId="2" xfId="0" applyNumberFormat="1" applyFont="1" applyBorder="1" applyAlignment="1">
      <alignment wrapText="1"/>
    </xf>
    <xf numFmtId="3" fontId="17" fillId="0" borderId="2" xfId="30" applyNumberFormat="1" applyFont="1" applyBorder="1" applyAlignment="1">
      <alignment horizontal="right" wrapText="1"/>
      <protection/>
    </xf>
    <xf numFmtId="3" fontId="14" fillId="0" borderId="2" xfId="0" applyNumberFormat="1" applyFont="1" applyFill="1" applyBorder="1" applyAlignment="1">
      <alignment horizontal="right" wrapText="1"/>
    </xf>
    <xf numFmtId="3" fontId="14" fillId="0" borderId="2" xfId="30" applyNumberFormat="1" applyFont="1" applyFill="1" applyBorder="1" applyAlignment="1" applyProtection="1">
      <alignment wrapText="1"/>
      <protection locked="0"/>
    </xf>
    <xf numFmtId="3" fontId="17" fillId="0" borderId="2" xfId="0" applyNumberFormat="1" applyFont="1" applyFill="1" applyBorder="1" applyAlignment="1">
      <alignment horizontal="right"/>
    </xf>
    <xf numFmtId="0" fontId="17" fillId="0" borderId="2" xfId="25" applyNumberFormat="1" applyFont="1" applyFill="1" applyBorder="1" applyAlignment="1" applyProtection="1">
      <alignment wrapText="1"/>
      <protection locked="0"/>
    </xf>
    <xf numFmtId="3" fontId="17" fillId="0" borderId="2" xfId="0" applyNumberFormat="1" applyFont="1" applyFill="1" applyBorder="1" applyAlignment="1" applyProtection="1">
      <alignment wrapText="1"/>
      <protection locked="0"/>
    </xf>
    <xf numFmtId="3" fontId="17" fillId="0" borderId="2" xfId="0" applyNumberFormat="1" applyFont="1" applyFill="1" applyBorder="1" applyAlignment="1">
      <alignment/>
    </xf>
    <xf numFmtId="3" fontId="14" fillId="0" borderId="2" xfId="30" applyNumberFormat="1" applyFont="1" applyBorder="1">
      <alignment/>
      <protection/>
    </xf>
    <xf numFmtId="3" fontId="17" fillId="0" borderId="2" xfId="30" applyNumberFormat="1" applyFont="1" applyFill="1" applyBorder="1">
      <alignment/>
      <protection/>
    </xf>
    <xf numFmtId="0" fontId="17" fillId="0" borderId="2" xfId="30" applyFont="1" applyFill="1" applyBorder="1" applyAlignment="1">
      <alignment wrapText="1"/>
      <protection/>
    </xf>
    <xf numFmtId="3" fontId="14" fillId="0" borderId="2" xfId="0" applyNumberFormat="1" applyFont="1" applyFill="1" applyBorder="1" applyAlignment="1">
      <alignment/>
    </xf>
    <xf numFmtId="3" fontId="17" fillId="0" borderId="2" xfId="30" applyNumberFormat="1" applyFont="1" applyFill="1" applyBorder="1" applyAlignment="1" applyProtection="1">
      <alignment horizontal="right" wrapText="1"/>
      <protection locked="0"/>
    </xf>
    <xf numFmtId="0" fontId="17" fillId="0" borderId="2" xfId="30" applyFont="1" applyBorder="1" applyAlignment="1">
      <alignment wrapText="1"/>
      <protection/>
    </xf>
    <xf numFmtId="3" fontId="17" fillId="0" borderId="2" xfId="30" applyNumberFormat="1" applyFont="1" applyFill="1" applyBorder="1" applyAlignment="1">
      <alignment wrapText="1"/>
      <protection/>
    </xf>
    <xf numFmtId="3" fontId="17" fillId="0" borderId="2" xfId="0" applyNumberFormat="1" applyFont="1" applyFill="1" applyBorder="1" applyAlignment="1">
      <alignment wrapText="1"/>
    </xf>
    <xf numFmtId="3" fontId="14" fillId="0" borderId="0" xfId="30" applyNumberFormat="1" applyFont="1" applyBorder="1" applyAlignment="1">
      <alignment wrapText="1"/>
      <protection/>
    </xf>
    <xf numFmtId="3" fontId="14" fillId="0" borderId="0" xfId="0" applyNumberFormat="1" applyFont="1" applyBorder="1" applyAlignment="1">
      <alignment/>
    </xf>
    <xf numFmtId="0" fontId="14" fillId="0" borderId="0" xfId="38" applyFont="1">
      <alignment/>
      <protection/>
    </xf>
    <xf numFmtId="0" fontId="17" fillId="0" borderId="0" xfId="37" applyFont="1" applyFill="1" applyBorder="1" applyAlignment="1">
      <alignment horizontal="left" wrapText="1"/>
      <protection/>
    </xf>
    <xf numFmtId="0" fontId="17" fillId="0" borderId="0" xfId="38" applyFont="1">
      <alignment/>
      <protection/>
    </xf>
    <xf numFmtId="0" fontId="17" fillId="0" borderId="0" xfId="38" applyFont="1" applyAlignment="1">
      <alignment horizontal="center"/>
      <protection/>
    </xf>
    <xf numFmtId="3" fontId="17" fillId="0" borderId="2" xfId="39" applyNumberFormat="1" applyFont="1" applyBorder="1" applyAlignment="1">
      <alignment horizontal="center"/>
      <protection/>
    </xf>
    <xf numFmtId="0" fontId="17" fillId="0" borderId="1" xfId="37" applyFont="1" applyBorder="1" applyAlignment="1">
      <alignment horizontal="center" vertical="center" wrapText="1"/>
      <protection/>
    </xf>
    <xf numFmtId="0" fontId="17" fillId="0" borderId="2" xfId="37" applyFont="1" applyBorder="1" applyAlignment="1">
      <alignment horizontal="center" vertical="center" wrapText="1"/>
      <protection/>
    </xf>
    <xf numFmtId="49" fontId="17" fillId="0" borderId="2" xfId="37" applyNumberFormat="1" applyFont="1" applyBorder="1" applyAlignment="1">
      <alignment vertical="center" wrapText="1"/>
      <protection/>
    </xf>
    <xf numFmtId="49" fontId="14" fillId="2" borderId="2" xfId="37" applyNumberFormat="1" applyFont="1" applyFill="1" applyBorder="1" applyAlignment="1">
      <alignment wrapText="1"/>
      <protection/>
    </xf>
    <xf numFmtId="0" fontId="19" fillId="0" borderId="0" xfId="0" applyFont="1" applyAlignment="1">
      <alignment vertical="center"/>
    </xf>
    <xf numFmtId="0" fontId="0" fillId="0" borderId="0" xfId="33" applyFont="1">
      <alignment/>
      <protection/>
    </xf>
    <xf numFmtId="3" fontId="0" fillId="0" borderId="2" xfId="33" applyNumberFormat="1" applyFont="1" applyBorder="1" applyAlignment="1">
      <alignment horizontal="center" vertical="center" wrapText="1"/>
      <protection/>
    </xf>
    <xf numFmtId="3" fontId="0" fillId="0" borderId="2" xfId="33" applyNumberFormat="1" applyFont="1" applyBorder="1">
      <alignment/>
      <protection/>
    </xf>
    <xf numFmtId="0" fontId="0" fillId="0" borderId="2" xfId="33" applyNumberFormat="1" applyFont="1" applyBorder="1">
      <alignment/>
      <protection/>
    </xf>
    <xf numFmtId="2" fontId="0" fillId="0" borderId="2" xfId="33" applyNumberFormat="1" applyFont="1" applyBorder="1" applyAlignment="1">
      <alignment horizontal="center" vertical="center" wrapText="1"/>
      <protection/>
    </xf>
    <xf numFmtId="3" fontId="0" fillId="0" borderId="5" xfId="33" applyNumberFormat="1" applyFont="1" applyBorder="1" applyAlignment="1">
      <alignment horizontal="center" vertical="center" wrapText="1"/>
      <protection/>
    </xf>
    <xf numFmtId="0" fontId="6" fillId="0" borderId="0" xfId="33" applyFont="1" applyAlignment="1">
      <alignment/>
      <protection/>
    </xf>
    <xf numFmtId="0" fontId="3" fillId="0" borderId="2" xfId="33" applyFont="1" applyBorder="1" applyAlignment="1" quotePrefix="1">
      <alignment horizontal="center"/>
      <protection/>
    </xf>
    <xf numFmtId="0" fontId="19" fillId="0" borderId="0" xfId="24" applyFont="1" applyBorder="1">
      <alignment/>
      <protection/>
    </xf>
    <xf numFmtId="0" fontId="13" fillId="0" borderId="0" xfId="0" applyFont="1" applyAlignment="1">
      <alignment horizontal="left" wrapText="1"/>
    </xf>
    <xf numFmtId="0" fontId="8" fillId="0" borderId="0" xfId="0" applyFont="1" applyAlignment="1">
      <alignment horizontal="left" wrapText="1"/>
    </xf>
    <xf numFmtId="49" fontId="14" fillId="0" borderId="5" xfId="31" applyNumberFormat="1" applyFont="1" applyFill="1" applyBorder="1">
      <alignment/>
      <protection/>
    </xf>
    <xf numFmtId="49" fontId="14" fillId="0" borderId="2" xfId="31" applyNumberFormat="1" applyFont="1" applyFill="1" applyBorder="1" applyAlignment="1">
      <alignment horizontal="center"/>
      <protection/>
    </xf>
    <xf numFmtId="1" fontId="14" fillId="0" borderId="5" xfId="31" applyNumberFormat="1" applyFont="1" applyFill="1" applyBorder="1" applyAlignment="1">
      <alignment horizontal="center"/>
      <protection/>
    </xf>
    <xf numFmtId="1" fontId="14" fillId="0" borderId="6" xfId="31" applyNumberFormat="1" applyFont="1" applyFill="1" applyBorder="1" applyAlignment="1">
      <alignment horizontal="center"/>
      <protection/>
    </xf>
    <xf numFmtId="1" fontId="14" fillId="0" borderId="1" xfId="31" applyNumberFormat="1" applyFont="1" applyFill="1" applyBorder="1" applyAlignment="1">
      <alignment horizontal="center"/>
      <protection/>
    </xf>
    <xf numFmtId="0" fontId="0" fillId="0" borderId="2" xfId="0" applyFont="1" applyBorder="1" applyAlignment="1">
      <alignment vertical="center" wrapText="1"/>
    </xf>
    <xf numFmtId="0" fontId="0" fillId="0" borderId="2" xfId="0" applyFont="1" applyBorder="1" applyAlignment="1">
      <alignment horizontal="center" vertical="center" wrapText="1"/>
    </xf>
    <xf numFmtId="0" fontId="0" fillId="0" borderId="2" xfId="0" applyFont="1" applyBorder="1" applyAlignment="1">
      <alignment/>
    </xf>
    <xf numFmtId="3" fontId="0" fillId="0" borderId="2" xfId="40" applyNumberFormat="1" applyFont="1" applyBorder="1" quotePrefix="1">
      <alignment/>
      <protection/>
    </xf>
    <xf numFmtId="0" fontId="0" fillId="0" borderId="2" xfId="0" applyFont="1" applyFill="1" applyBorder="1" applyAlignment="1">
      <alignment/>
    </xf>
    <xf numFmtId="3" fontId="0" fillId="0" borderId="2" xfId="0" applyNumberFormat="1" applyBorder="1" applyAlignment="1">
      <alignment/>
    </xf>
    <xf numFmtId="0" fontId="0" fillId="0" borderId="2" xfId="0" applyBorder="1" applyAlignment="1">
      <alignment/>
    </xf>
    <xf numFmtId="49" fontId="3" fillId="0" borderId="11" xfId="0" applyNumberFormat="1" applyFont="1" applyBorder="1" applyAlignment="1" quotePrefix="1">
      <alignment horizontal="center"/>
    </xf>
    <xf numFmtId="49" fontId="3" fillId="0" borderId="5" xfId="0" applyNumberFormat="1" applyFont="1" applyBorder="1" applyAlignment="1" quotePrefix="1">
      <alignment horizontal="center"/>
    </xf>
    <xf numFmtId="49" fontId="3" fillId="0" borderId="12" xfId="0" applyNumberFormat="1" applyFont="1" applyBorder="1" applyAlignment="1" quotePrefix="1">
      <alignment horizontal="center"/>
    </xf>
    <xf numFmtId="0" fontId="3" fillId="0" borderId="5" xfId="0" applyFont="1" applyBorder="1" applyAlignment="1" quotePrefix="1">
      <alignment horizontal="center"/>
    </xf>
    <xf numFmtId="0" fontId="0" fillId="0" borderId="0" xfId="0" applyBorder="1" applyAlignment="1">
      <alignment/>
    </xf>
    <xf numFmtId="3" fontId="0" fillId="0" borderId="0" xfId="0" applyNumberFormat="1" applyBorder="1" applyAlignment="1">
      <alignment/>
    </xf>
    <xf numFmtId="0" fontId="0" fillId="0" borderId="0" xfId="37" applyFont="1" applyAlignment="1">
      <alignment wrapText="1"/>
      <protection/>
    </xf>
    <xf numFmtId="0" fontId="0" fillId="0" borderId="2" xfId="28" applyFont="1" applyBorder="1" applyAlignment="1">
      <alignment vertical="center" wrapText="1"/>
      <protection/>
    </xf>
    <xf numFmtId="3" fontId="0" fillId="0" borderId="2" xfId="28" applyNumberFormat="1" applyFont="1" applyBorder="1">
      <alignment/>
      <protection/>
    </xf>
    <xf numFmtId="0" fontId="0" fillId="0" borderId="2" xfId="28" applyFont="1" applyBorder="1">
      <alignment/>
      <protection/>
    </xf>
    <xf numFmtId="0" fontId="19" fillId="0" borderId="0" xfId="35" applyFont="1" applyFill="1" applyBorder="1" applyAlignment="1">
      <alignment horizontal="left"/>
      <protection/>
    </xf>
    <xf numFmtId="0" fontId="14" fillId="0" borderId="2" xfId="35" applyFont="1" applyFill="1" applyBorder="1" applyAlignment="1" quotePrefix="1">
      <alignment horizontal="center" vertical="center" wrapText="1"/>
      <protection/>
    </xf>
    <xf numFmtId="3" fontId="17" fillId="0" borderId="2" xfId="0" applyNumberFormat="1" applyFont="1" applyFill="1" applyBorder="1" applyAlignment="1">
      <alignment horizontal="center"/>
    </xf>
    <xf numFmtId="3" fontId="17" fillId="0" borderId="2" xfId="27" applyNumberFormat="1" applyFont="1" applyFill="1" applyBorder="1" applyAlignment="1">
      <alignment horizontal="center"/>
      <protection/>
    </xf>
    <xf numFmtId="3" fontId="17" fillId="0" borderId="2" xfId="26" applyNumberFormat="1" applyFont="1" applyFill="1" applyBorder="1" applyAlignment="1">
      <alignment horizontal="center"/>
      <protection/>
    </xf>
    <xf numFmtId="0" fontId="14" fillId="0" borderId="2" xfId="35" applyFont="1" applyFill="1" applyBorder="1">
      <alignment/>
      <protection/>
    </xf>
    <xf numFmtId="3" fontId="14" fillId="0" borderId="2" xfId="35" applyNumberFormat="1" applyFont="1" applyFill="1" applyBorder="1" applyAlignment="1">
      <alignment horizontal="center"/>
      <protection/>
    </xf>
    <xf numFmtId="1" fontId="13" fillId="0" borderId="2" xfId="26" applyNumberFormat="1" applyFont="1" applyFill="1" applyBorder="1" applyAlignment="1">
      <alignment horizontal="center"/>
      <protection/>
    </xf>
    <xf numFmtId="0" fontId="14" fillId="0" borderId="2" xfId="35" applyFont="1" applyFill="1" applyBorder="1" applyAlignment="1">
      <alignment vertical="center" wrapText="1"/>
      <protection/>
    </xf>
    <xf numFmtId="3" fontId="14" fillId="0" borderId="2" xfId="0" applyNumberFormat="1" applyFont="1" applyFill="1" applyBorder="1" applyAlignment="1">
      <alignment horizontal="center"/>
    </xf>
    <xf numFmtId="0" fontId="14" fillId="0" borderId="2" xfId="26" applyFont="1" applyFill="1" applyBorder="1" applyAlignment="1">
      <alignment horizontal="center"/>
      <protection/>
    </xf>
    <xf numFmtId="3" fontId="14" fillId="0" borderId="2" xfId="26" applyNumberFormat="1" applyFont="1" applyFill="1" applyBorder="1" applyAlignment="1">
      <alignment horizontal="center"/>
      <protection/>
    </xf>
    <xf numFmtId="0" fontId="19" fillId="0" borderId="0" xfId="0" applyFont="1" applyBorder="1" applyAlignment="1">
      <alignment/>
    </xf>
    <xf numFmtId="0" fontId="14" fillId="0" borderId="2" xfId="30" applyNumberFormat="1" applyFont="1" applyFill="1" applyBorder="1" applyAlignment="1" applyProtection="1" quotePrefix="1">
      <alignment horizontal="center" wrapText="1"/>
      <protection locked="0"/>
    </xf>
    <xf numFmtId="0" fontId="13" fillId="0" borderId="0" xfId="0" applyFont="1" applyBorder="1" applyAlignment="1">
      <alignment horizontal="left" wrapText="1"/>
    </xf>
    <xf numFmtId="0" fontId="14" fillId="2" borderId="2" xfId="30" applyFont="1" applyFill="1" applyBorder="1" applyAlignment="1">
      <alignment wrapText="1"/>
      <protection/>
    </xf>
    <xf numFmtId="3" fontId="14" fillId="2" borderId="2" xfId="30" applyNumberFormat="1" applyFont="1" applyFill="1" applyBorder="1" applyAlignment="1">
      <alignment wrapText="1"/>
      <protection/>
    </xf>
    <xf numFmtId="3" fontId="14" fillId="2" borderId="2" xfId="0" applyNumberFormat="1" applyFont="1" applyFill="1" applyBorder="1" applyAlignment="1">
      <alignment/>
    </xf>
    <xf numFmtId="0" fontId="19" fillId="0" borderId="0" xfId="38" applyFont="1" applyBorder="1">
      <alignment/>
      <protection/>
    </xf>
    <xf numFmtId="49" fontId="17" fillId="0" borderId="3" xfId="37" applyNumberFormat="1" applyFont="1" applyBorder="1" applyAlignment="1">
      <alignment horizontal="left" vertical="center"/>
      <protection/>
    </xf>
    <xf numFmtId="3" fontId="17" fillId="0" borderId="2" xfId="39" applyNumberFormat="1" applyFont="1" applyBorder="1" applyAlignment="1">
      <alignment horizontal="right"/>
      <protection/>
    </xf>
    <xf numFmtId="3" fontId="14" fillId="2" borderId="2" xfId="39" applyNumberFormat="1" applyFont="1" applyFill="1" applyBorder="1" applyAlignment="1">
      <alignment horizontal="right"/>
      <protection/>
    </xf>
    <xf numFmtId="3" fontId="17" fillId="0" borderId="2" xfId="38" applyNumberFormat="1" applyFont="1" applyBorder="1" applyAlignment="1">
      <alignment horizontal="right"/>
      <protection/>
    </xf>
    <xf numFmtId="3" fontId="14" fillId="2" borderId="2" xfId="38" applyNumberFormat="1" applyFont="1" applyFill="1" applyBorder="1" applyAlignment="1">
      <alignment horizontal="right"/>
      <protection/>
    </xf>
    <xf numFmtId="181" fontId="17" fillId="0" borderId="2" xfId="39" applyNumberFormat="1" applyFont="1" applyBorder="1" applyAlignment="1">
      <alignment horizontal="right"/>
      <protection/>
    </xf>
    <xf numFmtId="181" fontId="14" fillId="2" borderId="2" xfId="39" applyNumberFormat="1" applyFont="1" applyFill="1" applyBorder="1" applyAlignment="1">
      <alignment horizontal="right"/>
      <protection/>
    </xf>
    <xf numFmtId="3" fontId="14" fillId="2" borderId="2" xfId="39" applyNumberFormat="1" applyFont="1" applyFill="1" applyBorder="1" applyAlignment="1">
      <alignment horizontal="center"/>
      <protection/>
    </xf>
    <xf numFmtId="0" fontId="17" fillId="0" borderId="8" xfId="37" applyFont="1" applyBorder="1" applyAlignment="1">
      <alignment horizontal="right" vertical="center"/>
      <protection/>
    </xf>
    <xf numFmtId="0" fontId="3" fillId="0" borderId="5" xfId="32" applyFont="1" applyFill="1" applyBorder="1" applyAlignment="1">
      <alignment horizontal="center" vertical="center" wrapText="1"/>
      <protection/>
    </xf>
    <xf numFmtId="2" fontId="3" fillId="0" borderId="5" xfId="32" applyNumberFormat="1" applyFont="1" applyFill="1" applyBorder="1" applyAlignment="1">
      <alignment horizontal="center" vertical="center" wrapText="1"/>
      <protection/>
    </xf>
    <xf numFmtId="1" fontId="3" fillId="0" borderId="6" xfId="32" applyNumberFormat="1" applyFont="1" applyFill="1" applyBorder="1" applyAlignment="1">
      <alignment horizontal="center" vertical="center" wrapText="1"/>
      <protection/>
    </xf>
    <xf numFmtId="1" fontId="3" fillId="0" borderId="1" xfId="32" applyNumberFormat="1" applyFont="1" applyFill="1" applyBorder="1" applyAlignment="1">
      <alignment horizontal="center" vertical="center" wrapText="1"/>
      <protection/>
    </xf>
    <xf numFmtId="49" fontId="0" fillId="0" borderId="13" xfId="21" applyNumberFormat="1" applyFont="1" applyBorder="1">
      <alignment/>
      <protection/>
    </xf>
    <xf numFmtId="49" fontId="5" fillId="0" borderId="13" xfId="21" applyNumberFormat="1" applyFont="1" applyBorder="1">
      <alignment/>
      <protection/>
    </xf>
    <xf numFmtId="49" fontId="12" fillId="0" borderId="13" xfId="21" applyNumberFormat="1" applyFont="1" applyBorder="1">
      <alignment/>
      <protection/>
    </xf>
    <xf numFmtId="49" fontId="11" fillId="0" borderId="13" xfId="21" applyNumberFormat="1" applyFont="1" applyFill="1" applyBorder="1">
      <alignment/>
      <protection/>
    </xf>
    <xf numFmtId="49" fontId="16" fillId="0" borderId="13" xfId="21" applyNumberFormat="1" applyFont="1" applyBorder="1">
      <alignment/>
      <protection/>
    </xf>
    <xf numFmtId="49" fontId="11" fillId="0" borderId="13" xfId="21" applyNumberFormat="1" applyFont="1" applyBorder="1">
      <alignment/>
      <protection/>
    </xf>
    <xf numFmtId="49" fontId="10" fillId="0" borderId="13" xfId="21" applyNumberFormat="1" applyFont="1" applyBorder="1">
      <alignment/>
      <protection/>
    </xf>
    <xf numFmtId="49" fontId="0" fillId="0" borderId="14" xfId="21" applyNumberFormat="1" applyFont="1" applyBorder="1">
      <alignment/>
      <protection/>
    </xf>
    <xf numFmtId="3" fontId="0" fillId="0" borderId="12" xfId="21" applyNumberFormat="1" applyFont="1" applyBorder="1">
      <alignment/>
      <protection/>
    </xf>
    <xf numFmtId="3" fontId="0" fillId="0" borderId="15" xfId="21" applyNumberFormat="1" applyFont="1" applyBorder="1">
      <alignment/>
      <protection/>
    </xf>
    <xf numFmtId="3" fontId="0" fillId="0" borderId="7" xfId="21" applyNumberFormat="1" applyFont="1" applyBorder="1">
      <alignment/>
      <protection/>
    </xf>
    <xf numFmtId="3" fontId="0" fillId="0" borderId="7" xfId="21" applyNumberFormat="1" applyFont="1" applyBorder="1">
      <alignment/>
      <protection/>
    </xf>
    <xf numFmtId="3" fontId="0" fillId="0" borderId="9" xfId="21" applyNumberFormat="1" applyFont="1" applyBorder="1">
      <alignment/>
      <protection/>
    </xf>
    <xf numFmtId="3" fontId="5" fillId="0" borderId="7" xfId="21" applyNumberFormat="1" applyFont="1" applyBorder="1">
      <alignment/>
      <protection/>
    </xf>
    <xf numFmtId="3" fontId="5" fillId="0" borderId="7" xfId="21" applyNumberFormat="1" applyFont="1" applyFill="1" applyBorder="1">
      <alignment/>
      <protection/>
    </xf>
    <xf numFmtId="3" fontId="0" fillId="0" borderId="11" xfId="21" applyNumberFormat="1" applyFont="1" applyBorder="1">
      <alignment/>
      <protection/>
    </xf>
    <xf numFmtId="3" fontId="0" fillId="0" borderId="4" xfId="21" applyNumberFormat="1" applyFont="1" applyBorder="1">
      <alignment/>
      <protection/>
    </xf>
    <xf numFmtId="3" fontId="0" fillId="0" borderId="16" xfId="21" applyNumberFormat="1" applyFont="1" applyBorder="1">
      <alignment/>
      <protection/>
    </xf>
    <xf numFmtId="0" fontId="3" fillId="0" borderId="12" xfId="32" applyFont="1" applyFill="1" applyBorder="1" applyAlignment="1">
      <alignment horizontal="center" vertical="center" wrapText="1"/>
      <protection/>
    </xf>
    <xf numFmtId="1" fontId="3" fillId="0" borderId="15" xfId="32" applyNumberFormat="1" applyFont="1" applyFill="1" applyBorder="1" applyAlignment="1">
      <alignment horizontal="center" vertical="center" wrapText="1"/>
      <protection/>
    </xf>
    <xf numFmtId="49" fontId="0" fillId="0" borderId="12" xfId="23" applyNumberFormat="1" applyFont="1" applyBorder="1" applyAlignment="1">
      <alignment wrapText="1"/>
      <protection/>
    </xf>
    <xf numFmtId="3" fontId="0" fillId="0" borderId="15" xfId="23" applyNumberFormat="1" applyFont="1" applyBorder="1">
      <alignment/>
      <protection/>
    </xf>
    <xf numFmtId="0" fontId="5" fillId="0" borderId="7" xfId="23" applyFont="1" applyBorder="1">
      <alignment/>
      <protection/>
    </xf>
    <xf numFmtId="49" fontId="0" fillId="0" borderId="7" xfId="23" applyNumberFormat="1" applyFont="1" applyBorder="1">
      <alignment/>
      <protection/>
    </xf>
    <xf numFmtId="49" fontId="5" fillId="0" borderId="7" xfId="29" applyNumberFormat="1" applyFont="1" applyBorder="1">
      <alignment/>
      <protection/>
    </xf>
    <xf numFmtId="0" fontId="0" fillId="0" borderId="7" xfId="21" applyFont="1" applyBorder="1">
      <alignment/>
      <protection/>
    </xf>
    <xf numFmtId="49" fontId="0" fillId="0" borderId="11" xfId="23" applyNumberFormat="1" applyFont="1" applyBorder="1">
      <alignment/>
      <protection/>
    </xf>
    <xf numFmtId="2" fontId="3" fillId="0" borderId="8" xfId="32" applyNumberFormat="1" applyFont="1" applyFill="1" applyBorder="1" applyAlignment="1">
      <alignment horizontal="center" vertical="center" wrapText="1"/>
      <protection/>
    </xf>
    <xf numFmtId="3" fontId="0" fillId="0" borderId="8" xfId="23" applyNumberFormat="1" applyFont="1" applyBorder="1">
      <alignment/>
      <protection/>
    </xf>
    <xf numFmtId="3" fontId="0" fillId="0" borderId="10" xfId="21" applyNumberFormat="1" applyFont="1" applyBorder="1">
      <alignment/>
      <protection/>
    </xf>
    <xf numFmtId="3" fontId="5" fillId="0" borderId="10" xfId="29" applyNumberFormat="1" applyFont="1" applyBorder="1">
      <alignment/>
      <protection/>
    </xf>
    <xf numFmtId="3" fontId="0" fillId="0" borderId="10" xfId="21" applyNumberFormat="1" applyFont="1" applyBorder="1">
      <alignment/>
      <protection/>
    </xf>
    <xf numFmtId="3" fontId="0" fillId="0" borderId="3" xfId="21" applyNumberFormat="1" applyFont="1" applyBorder="1">
      <alignment/>
      <protection/>
    </xf>
    <xf numFmtId="1" fontId="3" fillId="0" borderId="8" xfId="32" applyNumberFormat="1" applyFont="1" applyFill="1" applyBorder="1" applyAlignment="1">
      <alignment horizontal="center" vertical="center" wrapText="1"/>
      <protection/>
    </xf>
    <xf numFmtId="0" fontId="0" fillId="0" borderId="10" xfId="21" applyFont="1" applyBorder="1">
      <alignment/>
      <protection/>
    </xf>
    <xf numFmtId="0" fontId="5" fillId="0" borderId="10" xfId="29" applyFont="1" applyBorder="1">
      <alignment/>
      <protection/>
    </xf>
    <xf numFmtId="0" fontId="9" fillId="0" borderId="0" xfId="38" applyFont="1">
      <alignment/>
      <protection/>
    </xf>
    <xf numFmtId="49" fontId="0" fillId="0" borderId="0" xfId="34" applyNumberFormat="1" applyFont="1" applyFill="1" applyBorder="1">
      <alignment/>
      <protection/>
    </xf>
    <xf numFmtId="0" fontId="4" fillId="0" borderId="0" xfId="22" applyFont="1" applyBorder="1">
      <alignment/>
      <protection/>
    </xf>
    <xf numFmtId="0" fontId="4" fillId="0" borderId="0" xfId="21" applyFont="1">
      <alignment/>
      <protection/>
    </xf>
    <xf numFmtId="0" fontId="4" fillId="0" borderId="0" xfId="23" applyFont="1">
      <alignment/>
      <protection/>
    </xf>
    <xf numFmtId="0" fontId="17" fillId="0" borderId="4" xfId="37" applyFont="1" applyBorder="1" applyAlignment="1">
      <alignment horizontal="left" vertical="center" wrapText="1"/>
      <protection/>
    </xf>
    <xf numFmtId="1" fontId="14" fillId="0" borderId="6" xfId="0" applyNumberFormat="1" applyFont="1" applyBorder="1" applyAlignment="1">
      <alignment horizontal="center" vertical="center" wrapText="1"/>
    </xf>
    <xf numFmtId="1" fontId="14" fillId="0" borderId="1" xfId="0" applyNumberFormat="1" applyFont="1" applyBorder="1" applyAlignment="1">
      <alignment horizontal="center" vertical="center" wrapText="1"/>
    </xf>
    <xf numFmtId="0" fontId="9" fillId="3" borderId="12" xfId="0" applyFont="1" applyFill="1" applyBorder="1" applyAlignment="1">
      <alignment/>
    </xf>
    <xf numFmtId="0" fontId="0" fillId="3" borderId="15" xfId="0" applyFill="1" applyBorder="1" applyAlignment="1">
      <alignment/>
    </xf>
    <xf numFmtId="0" fontId="0" fillId="3" borderId="17" xfId="0" applyFill="1" applyBorder="1" applyAlignment="1">
      <alignment/>
    </xf>
    <xf numFmtId="0" fontId="17" fillId="0" borderId="0" xfId="37" applyFont="1" applyBorder="1" applyAlignment="1">
      <alignment horizontal="left" vertical="center" wrapText="1"/>
      <protection/>
    </xf>
    <xf numFmtId="9" fontId="17" fillId="0" borderId="3" xfId="0" applyNumberFormat="1" applyFont="1" applyFill="1" applyBorder="1" applyAlignment="1">
      <alignment horizontal="left" wrapText="1"/>
    </xf>
    <xf numFmtId="9" fontId="17" fillId="0" borderId="2" xfId="0" applyNumberFormat="1" applyFont="1" applyFill="1" applyBorder="1" applyAlignment="1">
      <alignment horizontal="left" wrapText="1"/>
    </xf>
    <xf numFmtId="9" fontId="14" fillId="0" borderId="2" xfId="0" applyNumberFormat="1" applyFont="1" applyFill="1" applyBorder="1" applyAlignment="1">
      <alignment horizontal="left" wrapText="1"/>
    </xf>
    <xf numFmtId="9" fontId="14" fillId="2" borderId="2" xfId="0" applyNumberFormat="1" applyFont="1" applyFill="1" applyBorder="1" applyAlignment="1">
      <alignment horizontal="left" wrapText="1"/>
    </xf>
    <xf numFmtId="0" fontId="17" fillId="0" borderId="0" xfId="37" applyFont="1" applyBorder="1" applyAlignment="1">
      <alignment horizontal="left" vertical="center" wrapText="1"/>
      <protection/>
    </xf>
    <xf numFmtId="9" fontId="17" fillId="0" borderId="8" xfId="0" applyNumberFormat="1" applyFont="1" applyFill="1" applyBorder="1" applyAlignment="1">
      <alignment horizontal="center" vertical="center"/>
    </xf>
    <xf numFmtId="0" fontId="17" fillId="0" borderId="3" xfId="0" applyFont="1" applyBorder="1" applyAlignment="1">
      <alignment vertical="center"/>
    </xf>
    <xf numFmtId="1" fontId="14" fillId="0" borderId="5" xfId="0" applyNumberFormat="1" applyFont="1" applyBorder="1" applyAlignment="1">
      <alignment horizontal="center" vertical="center" wrapText="1"/>
    </xf>
    <xf numFmtId="0" fontId="8" fillId="0" borderId="0" xfId="0" applyFont="1" applyAlignment="1">
      <alignment horizontal="left" wrapText="1"/>
    </xf>
    <xf numFmtId="0" fontId="8" fillId="0" borderId="0" xfId="0" applyFont="1" applyAlignment="1">
      <alignment/>
    </xf>
    <xf numFmtId="0" fontId="0" fillId="0" borderId="4" xfId="37" applyFont="1" applyBorder="1" applyAlignment="1">
      <alignment horizontal="left" wrapText="1"/>
      <protection/>
    </xf>
    <xf numFmtId="0" fontId="0" fillId="0" borderId="15" xfId="0" applyFont="1" applyBorder="1" applyAlignment="1">
      <alignment horizontal="left"/>
    </xf>
    <xf numFmtId="0" fontId="19" fillId="0" borderId="2" xfId="24" applyFont="1" applyBorder="1" applyAlignment="1">
      <alignment horizontal="center" wrapText="1"/>
      <protection/>
    </xf>
    <xf numFmtId="0" fontId="17" fillId="0" borderId="8" xfId="24" applyFont="1" applyBorder="1" applyAlignment="1">
      <alignment horizontal="center" vertical="center" wrapText="1"/>
      <protection/>
    </xf>
    <xf numFmtId="0" fontId="17" fillId="0" borderId="3" xfId="24" applyFont="1" applyBorder="1" applyAlignment="1">
      <alignment horizontal="center" vertical="center" wrapText="1"/>
      <protection/>
    </xf>
    <xf numFmtId="0" fontId="19" fillId="0" borderId="5" xfId="24" applyFont="1" applyBorder="1" applyAlignment="1">
      <alignment horizontal="center" wrapText="1"/>
      <protection/>
    </xf>
    <xf numFmtId="0" fontId="17" fillId="0" borderId="8" xfId="0" applyFont="1" applyFill="1" applyBorder="1" applyAlignment="1">
      <alignment horizontal="center" vertical="center" wrapText="1"/>
    </xf>
    <xf numFmtId="0" fontId="17" fillId="0" borderId="3" xfId="0" applyFont="1" applyBorder="1" applyAlignment="1">
      <alignment horizontal="center" vertical="center" wrapText="1"/>
    </xf>
    <xf numFmtId="0" fontId="19" fillId="0" borderId="0" xfId="31" applyFont="1" applyBorder="1" applyAlignment="1">
      <alignment horizontal="left" wrapText="1"/>
      <protection/>
    </xf>
    <xf numFmtId="0" fontId="17" fillId="0" borderId="8" xfId="26" applyFont="1" applyBorder="1" applyAlignment="1">
      <alignment/>
      <protection/>
    </xf>
    <xf numFmtId="0" fontId="17" fillId="0" borderId="10" xfId="0" applyFont="1" applyBorder="1" applyAlignment="1">
      <alignment/>
    </xf>
    <xf numFmtId="0" fontId="17" fillId="0" borderId="3" xfId="0" applyFont="1" applyBorder="1" applyAlignment="1">
      <alignment/>
    </xf>
    <xf numFmtId="0" fontId="14" fillId="0" borderId="2" xfId="30" applyNumberFormat="1" applyFont="1" applyFill="1" applyBorder="1" applyAlignment="1" applyProtection="1">
      <alignment horizontal="center" vertical="center" wrapText="1"/>
      <protection locked="0"/>
    </xf>
    <xf numFmtId="0" fontId="14" fillId="0" borderId="2" xfId="35" applyFont="1" applyFill="1" applyBorder="1" applyAlignment="1" quotePrefix="1">
      <alignment horizontal="center" vertical="center" wrapText="1"/>
      <protection/>
    </xf>
    <xf numFmtId="0" fontId="17" fillId="0" borderId="0" xfId="30" applyFont="1" applyBorder="1" applyAlignment="1">
      <alignment horizontal="left" wrapText="1"/>
      <protection/>
    </xf>
    <xf numFmtId="0" fontId="17" fillId="0" borderId="8" xfId="25" applyNumberFormat="1" applyFont="1" applyFill="1" applyBorder="1" applyAlignment="1" applyProtection="1">
      <alignment horizontal="center" vertical="center" wrapText="1"/>
      <protection locked="0"/>
    </xf>
    <xf numFmtId="0" fontId="17" fillId="0" borderId="3" xfId="0" applyFont="1" applyBorder="1" applyAlignment="1">
      <alignment wrapText="1"/>
    </xf>
    <xf numFmtId="0" fontId="14" fillId="0" borderId="2" xfId="0" applyFont="1" applyBorder="1" applyAlignment="1">
      <alignment horizontal="center" vertical="center" wrapText="1"/>
    </xf>
    <xf numFmtId="0" fontId="14" fillId="0" borderId="2" xfId="30" applyNumberFormat="1" applyFont="1" applyFill="1" applyBorder="1" applyAlignment="1" applyProtection="1" quotePrefix="1">
      <alignment horizontal="center" vertical="center" wrapText="1"/>
      <protection locked="0"/>
    </xf>
    <xf numFmtId="0" fontId="14" fillId="0" borderId="2" xfId="37" applyFont="1" applyBorder="1" applyAlignment="1">
      <alignment horizontal="center" vertical="center" wrapText="1"/>
      <protection/>
    </xf>
    <xf numFmtId="0" fontId="14" fillId="0" borderId="2" xfId="39" applyFont="1" applyBorder="1" applyAlignment="1">
      <alignment horizontal="center" wrapText="1"/>
      <protection/>
    </xf>
    <xf numFmtId="0" fontId="14" fillId="0" borderId="1" xfId="37" applyFont="1" applyBorder="1" applyAlignment="1">
      <alignment horizontal="center" vertical="center" wrapText="1"/>
      <protection/>
    </xf>
    <xf numFmtId="0" fontId="7" fillId="3" borderId="7" xfId="0" applyNumberFormat="1" applyFont="1" applyFill="1" applyBorder="1" applyAlignment="1">
      <alignment horizontal="left" vertical="center" wrapText="1"/>
    </xf>
    <xf numFmtId="0" fontId="7" fillId="3" borderId="0" xfId="0" applyNumberFormat="1" applyFont="1" applyFill="1" applyBorder="1" applyAlignment="1">
      <alignment horizontal="left" vertical="center" wrapText="1"/>
    </xf>
    <xf numFmtId="0" fontId="7" fillId="3" borderId="9" xfId="0" applyNumberFormat="1" applyFont="1" applyFill="1" applyBorder="1" applyAlignment="1">
      <alignment horizontal="left" vertical="center" wrapText="1"/>
    </xf>
    <xf numFmtId="0" fontId="7" fillId="3" borderId="11"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16" xfId="0" applyFont="1" applyFill="1" applyBorder="1" applyAlignment="1">
      <alignment horizontal="left" vertical="center" wrapText="1"/>
    </xf>
    <xf numFmtId="0" fontId="7" fillId="3" borderId="11" xfId="0" applyNumberFormat="1" applyFont="1" applyFill="1" applyBorder="1" applyAlignment="1">
      <alignment horizontal="left" vertical="center" wrapText="1"/>
    </xf>
    <xf numFmtId="0" fontId="7" fillId="3" borderId="4" xfId="0" applyNumberFormat="1" applyFont="1" applyFill="1" applyBorder="1" applyAlignment="1">
      <alignment horizontal="left" vertical="center" wrapText="1"/>
    </xf>
    <xf numFmtId="0" fontId="7" fillId="3" borderId="16" xfId="0" applyNumberFormat="1" applyFont="1" applyFill="1" applyBorder="1" applyAlignment="1">
      <alignment horizontal="left" vertical="center" wrapText="1"/>
    </xf>
    <xf numFmtId="0" fontId="22" fillId="4" borderId="5" xfId="0" applyFont="1" applyFill="1" applyBorder="1" applyAlignment="1">
      <alignment horizontal="center"/>
    </xf>
    <xf numFmtId="0" fontId="22" fillId="4" borderId="6" xfId="0" applyFont="1" applyFill="1" applyBorder="1" applyAlignment="1">
      <alignment horizontal="center"/>
    </xf>
    <xf numFmtId="0" fontId="22" fillId="4" borderId="1" xfId="0" applyFont="1" applyFill="1" applyBorder="1" applyAlignment="1">
      <alignment horizontal="center"/>
    </xf>
    <xf numFmtId="0" fontId="7" fillId="3" borderId="12" xfId="0" applyNumberFormat="1" applyFont="1" applyFill="1" applyBorder="1" applyAlignment="1">
      <alignment horizontal="left" vertical="center" wrapText="1"/>
    </xf>
    <xf numFmtId="0" fontId="7" fillId="3" borderId="15" xfId="0" applyNumberFormat="1" applyFont="1" applyFill="1" applyBorder="1" applyAlignment="1">
      <alignment horizontal="left" vertical="center" wrapText="1"/>
    </xf>
    <xf numFmtId="0" fontId="7" fillId="3" borderId="17" xfId="0" applyNumberFormat="1" applyFont="1" applyFill="1" applyBorder="1" applyAlignment="1">
      <alignment horizontal="left" vertical="center" wrapText="1"/>
    </xf>
    <xf numFmtId="3" fontId="0" fillId="0" borderId="0" xfId="34" applyNumberFormat="1" applyFont="1" applyFill="1" applyBorder="1" applyAlignment="1">
      <alignment horizontal="left" vertical="center" wrapText="1"/>
      <protection/>
    </xf>
    <xf numFmtId="0" fontId="3" fillId="0" borderId="2" xfId="28" applyFont="1" applyBorder="1" applyAlignment="1" quotePrefix="1">
      <alignment horizontal="center" vertical="center" wrapText="1"/>
      <protection/>
    </xf>
    <xf numFmtId="3" fontId="0" fillId="0" borderId="17" xfId="21" applyNumberFormat="1" applyFont="1" applyBorder="1">
      <alignment/>
      <protection/>
    </xf>
    <xf numFmtId="3" fontId="0" fillId="0" borderId="9" xfId="21" applyNumberFormat="1" applyFont="1" applyBorder="1">
      <alignment/>
      <protection/>
    </xf>
  </cellXfs>
  <cellStyles count="29">
    <cellStyle name="Normal" xfId="0"/>
    <cellStyle name="Hyperlink" xfId="15"/>
    <cellStyle name="Followed Hyperlink" xfId="16"/>
    <cellStyle name="Comma" xfId="17"/>
    <cellStyle name="Comma [0]" xfId="18"/>
    <cellStyle name="Currency" xfId="19"/>
    <cellStyle name="Currency [0]" xfId="20"/>
    <cellStyle name="Normal_Classement_2008" xfId="21"/>
    <cellStyle name="Normal_Classement_univ_2005" xfId="22"/>
    <cellStyle name="Normal_classement_univ_2007" xfId="23"/>
    <cellStyle name="Normal_compar_types_stagiaires_2005_2006" xfId="24"/>
    <cellStyle name="Normal_diplômes_détaillés_2003_2005" xfId="25"/>
    <cellStyle name="Normal_Diplomes_T41_univ_UT_2007" xfId="26"/>
    <cellStyle name="Normal_DN_2007" xfId="27"/>
    <cellStyle name="Normal_durée_formations_0205" xfId="28"/>
    <cellStyle name="Normal_etabs_15_16_avecUT_02030405" xfId="29"/>
    <cellStyle name="Normal_Feuil1" xfId="30"/>
    <cellStyle name="Normal_heures_stage_2008" xfId="31"/>
    <cellStyle name="Normal_jacov" xfId="32"/>
    <cellStyle name="Normal_origine_ressources_2005_2006" xfId="33"/>
    <cellStyle name="Normal_palmarès_ni" xfId="34"/>
    <cellStyle name="Normal_recap_diplomes_par_etablissements" xfId="35"/>
    <cellStyle name="Normal_rers_2008_tot" xfId="36"/>
    <cellStyle name="Normal_spécialités de formations_2005" xfId="37"/>
    <cellStyle name="Normal_specialites_formations_univ_ut_2008" xfId="38"/>
    <cellStyle name="Normal_spécialités_NSF_2007" xfId="39"/>
    <cellStyle name="Normal_types_stagiaires_univ_2005" xfId="40"/>
    <cellStyle name="Normal_types_stagiaires_univ_2005_sstom" xfId="41"/>
    <cellStyle name="Percent" xfId="4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XCEL97\FCU2005\R&#233;sultats\DIPLOMES\r&#233;cap_part_diplomes_nationaux_020304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cap_%t_dipl_nat_univ_ 02_05"/>
      <sheetName val="recap_diplomes_nat_du_2002_200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12"/>
  <sheetViews>
    <sheetView tabSelected="1" workbookViewId="0" topLeftCell="A1">
      <selection activeCell="A27" sqref="A27"/>
    </sheetView>
  </sheetViews>
  <sheetFormatPr defaultColWidth="12" defaultRowHeight="11.25"/>
  <cols>
    <col min="1" max="1" width="46" style="23" customWidth="1"/>
    <col min="2" max="2" width="6.5" style="23" customWidth="1"/>
    <col min="3" max="3" width="7.66015625" style="23" customWidth="1"/>
    <col min="4" max="4" width="10.83203125" style="23" customWidth="1"/>
    <col min="5" max="5" width="7.33203125" style="23" customWidth="1"/>
    <col min="6" max="6" width="7.5" style="23" customWidth="1"/>
    <col min="7" max="7" width="10.83203125" style="23" customWidth="1"/>
    <col min="8" max="8" width="7.33203125" style="23" customWidth="1"/>
    <col min="9" max="9" width="7.16015625" style="23" customWidth="1"/>
    <col min="10" max="10" width="10.83203125" style="23" customWidth="1"/>
    <col min="11" max="11" width="6.66015625" style="23" customWidth="1"/>
    <col min="12" max="12" width="7.66015625" style="23" customWidth="1"/>
    <col min="13" max="15" width="10.83203125" style="23" customWidth="1"/>
    <col min="16" max="16384" width="11.5" style="23" customWidth="1"/>
  </cols>
  <sheetData>
    <row r="1" spans="1:15" s="21" customFormat="1" ht="15" customHeight="1">
      <c r="A1" s="142" t="s">
        <v>217</v>
      </c>
      <c r="B1" s="37"/>
      <c r="C1" s="37"/>
      <c r="D1" s="37"/>
      <c r="E1" s="37"/>
      <c r="F1" s="37"/>
      <c r="G1" s="37"/>
      <c r="H1" s="37"/>
      <c r="I1" s="37"/>
      <c r="J1" s="37"/>
      <c r="K1" s="37"/>
      <c r="L1" s="37"/>
      <c r="M1" s="37"/>
      <c r="N1" s="37"/>
      <c r="O1" s="37"/>
    </row>
    <row r="2" spans="1:15" ht="15" customHeight="1">
      <c r="A2" s="260" t="s">
        <v>223</v>
      </c>
      <c r="B2" s="260"/>
      <c r="C2" s="260"/>
      <c r="D2" s="260"/>
      <c r="E2" s="38"/>
      <c r="F2" s="38"/>
      <c r="G2" s="38"/>
      <c r="H2" s="38"/>
      <c r="I2" s="38"/>
      <c r="J2" s="38"/>
      <c r="K2" s="38"/>
      <c r="L2" s="38"/>
      <c r="M2" s="38"/>
      <c r="N2" s="38"/>
      <c r="O2" s="38"/>
    </row>
    <row r="3" spans="1:15" ht="15" customHeight="1">
      <c r="A3" s="255"/>
      <c r="B3" s="249"/>
      <c r="C3" s="249"/>
      <c r="D3" s="249"/>
      <c r="E3" s="38"/>
      <c r="F3" s="38"/>
      <c r="G3" s="38"/>
      <c r="H3" s="38"/>
      <c r="I3" s="38"/>
      <c r="J3" s="38"/>
      <c r="K3" s="38"/>
      <c r="L3" s="38"/>
      <c r="M3" s="38"/>
      <c r="N3" s="38"/>
      <c r="O3" s="38"/>
    </row>
    <row r="4" spans="1:14" ht="23.25" customHeight="1">
      <c r="A4" s="261" t="s">
        <v>0</v>
      </c>
      <c r="B4" s="263" t="s">
        <v>3</v>
      </c>
      <c r="C4" s="250"/>
      <c r="D4" s="251"/>
      <c r="E4" s="263" t="s">
        <v>4</v>
      </c>
      <c r="F4" s="250"/>
      <c r="G4" s="251"/>
      <c r="H4" s="263" t="s">
        <v>219</v>
      </c>
      <c r="I4" s="250"/>
      <c r="J4" s="251"/>
      <c r="K4" s="263" t="s">
        <v>220</v>
      </c>
      <c r="L4" s="250"/>
      <c r="M4" s="251"/>
      <c r="N4" s="24"/>
    </row>
    <row r="5" spans="1:13" ht="27.75" customHeight="1">
      <c r="A5" s="262"/>
      <c r="B5" s="25">
        <v>2007</v>
      </c>
      <c r="C5" s="26">
        <v>2008</v>
      </c>
      <c r="D5" s="26" t="s">
        <v>222</v>
      </c>
      <c r="E5" s="26">
        <v>2007</v>
      </c>
      <c r="F5" s="26">
        <v>2008</v>
      </c>
      <c r="G5" s="26" t="s">
        <v>222</v>
      </c>
      <c r="H5" s="26">
        <v>2007</v>
      </c>
      <c r="I5" s="26">
        <v>2008</v>
      </c>
      <c r="J5" s="26" t="s">
        <v>222</v>
      </c>
      <c r="K5" s="26">
        <v>2007</v>
      </c>
      <c r="L5" s="26">
        <v>2008</v>
      </c>
      <c r="M5" s="26" t="s">
        <v>222</v>
      </c>
    </row>
    <row r="6" spans="1:27" ht="15" customHeight="1">
      <c r="A6" s="256" t="s">
        <v>221</v>
      </c>
      <c r="B6" s="31">
        <v>203</v>
      </c>
      <c r="C6" s="32">
        <v>218</v>
      </c>
      <c r="D6" s="33">
        <v>7.389162561576355</v>
      </c>
      <c r="E6" s="33">
        <v>347.212</v>
      </c>
      <c r="F6" s="33">
        <v>369</v>
      </c>
      <c r="G6" s="33">
        <v>6.275128739790103</v>
      </c>
      <c r="H6" s="33">
        <v>42</v>
      </c>
      <c r="I6" s="33">
        <v>43.879586</v>
      </c>
      <c r="J6" s="33">
        <v>4.47520476190477</v>
      </c>
      <c r="K6" s="33">
        <v>120</v>
      </c>
      <c r="L6" s="34">
        <v>119</v>
      </c>
      <c r="M6" s="36">
        <v>-0.8333333333333334</v>
      </c>
      <c r="S6" s="27"/>
      <c r="W6" s="27"/>
      <c r="AA6" s="27"/>
    </row>
    <row r="7" spans="1:27" ht="15" customHeight="1">
      <c r="A7" s="257" t="s">
        <v>73</v>
      </c>
      <c r="B7" s="31">
        <v>21</v>
      </c>
      <c r="C7" s="35">
        <v>22.791819</v>
      </c>
      <c r="D7" s="33">
        <v>8.53247142857143</v>
      </c>
      <c r="E7" s="33">
        <v>12.861</v>
      </c>
      <c r="F7" s="33">
        <v>13.897</v>
      </c>
      <c r="G7" s="33">
        <v>8.055361169426947</v>
      </c>
      <c r="H7" s="33">
        <v>1.648426</v>
      </c>
      <c r="I7" s="33">
        <v>1.603204</v>
      </c>
      <c r="J7" s="36">
        <v>-2.7433442568850452</v>
      </c>
      <c r="K7" s="33">
        <v>128</v>
      </c>
      <c r="L7" s="34">
        <v>115</v>
      </c>
      <c r="M7" s="36">
        <v>-10.15625</v>
      </c>
      <c r="S7" s="27"/>
      <c r="W7" s="27"/>
      <c r="AA7" s="27"/>
    </row>
    <row r="8" spans="1:27" ht="15" customHeight="1">
      <c r="A8" s="258" t="s">
        <v>26</v>
      </c>
      <c r="B8" s="39">
        <f>SUM(B6:B7)</f>
        <v>224</v>
      </c>
      <c r="C8" s="40">
        <f>SUM(C6:C7)</f>
        <v>240.791819</v>
      </c>
      <c r="D8" s="41">
        <v>7.496347767857145</v>
      </c>
      <c r="E8" s="41">
        <v>360.073</v>
      </c>
      <c r="F8" s="40">
        <f>SUM(F6:F7)</f>
        <v>382.897</v>
      </c>
      <c r="G8" s="41">
        <v>6.338714649529405</v>
      </c>
      <c r="H8" s="41">
        <v>43.648426</v>
      </c>
      <c r="I8" s="41">
        <f>I6+I7</f>
        <v>45.48279</v>
      </c>
      <c r="J8" s="41">
        <v>4.202589115126399</v>
      </c>
      <c r="K8" s="41">
        <v>121</v>
      </c>
      <c r="L8" s="39">
        <v>119</v>
      </c>
      <c r="M8" s="42">
        <v>-1.6528925619834711</v>
      </c>
      <c r="S8" s="27"/>
      <c r="W8" s="27"/>
      <c r="AA8" s="27"/>
    </row>
    <row r="9" spans="1:27" ht="15" customHeight="1">
      <c r="A9" s="257" t="s">
        <v>72</v>
      </c>
      <c r="B9" s="31">
        <v>99</v>
      </c>
      <c r="C9" s="33">
        <v>107.759391</v>
      </c>
      <c r="D9" s="33">
        <v>8.84786969696969</v>
      </c>
      <c r="E9" s="33">
        <v>93.884</v>
      </c>
      <c r="F9" s="33">
        <v>83</v>
      </c>
      <c r="G9" s="36">
        <v>-11.593029696220869</v>
      </c>
      <c r="H9" s="33">
        <v>13.767999</v>
      </c>
      <c r="I9" s="33">
        <v>15.177707</v>
      </c>
      <c r="J9" s="33">
        <v>10.23901875646563</v>
      </c>
      <c r="K9" s="33">
        <v>146</v>
      </c>
      <c r="L9" s="34">
        <v>185</v>
      </c>
      <c r="M9" s="33">
        <v>26.71232876712329</v>
      </c>
      <c r="S9" s="27"/>
      <c r="W9" s="27"/>
      <c r="AA9" s="27"/>
    </row>
    <row r="10" spans="1:27" s="21" customFormat="1" ht="15" customHeight="1">
      <c r="A10" s="259" t="s">
        <v>2</v>
      </c>
      <c r="B10" s="43">
        <v>323</v>
      </c>
      <c r="C10" s="44">
        <f>SUM(C8:C9)</f>
        <v>348.55120999999997</v>
      </c>
      <c r="D10" s="44">
        <v>7.91059133126934</v>
      </c>
      <c r="E10" s="44">
        <v>453.957</v>
      </c>
      <c r="F10" s="44">
        <f>SUM(F8:F9)</f>
        <v>465.897</v>
      </c>
      <c r="G10" s="44">
        <v>2.6302050634751746</v>
      </c>
      <c r="H10" s="44">
        <v>57.416425000000004</v>
      </c>
      <c r="I10" s="44">
        <f>SUM(I8:I9)</f>
        <v>60.660497</v>
      </c>
      <c r="J10" s="44">
        <v>5.650076611352928</v>
      </c>
      <c r="K10" s="44">
        <v>123.61415213970002</v>
      </c>
      <c r="L10" s="44">
        <v>131</v>
      </c>
      <c r="M10" s="44">
        <v>5.974920939435</v>
      </c>
      <c r="S10" s="28"/>
      <c r="W10" s="28"/>
      <c r="AA10" s="28"/>
    </row>
    <row r="11" spans="1:8" ht="11.25">
      <c r="A11" s="29" t="s">
        <v>218</v>
      </c>
      <c r="F11" s="30"/>
      <c r="H11" s="30"/>
    </row>
    <row r="12" spans="1:8" ht="11.25">
      <c r="A12" s="22"/>
      <c r="F12" s="30"/>
      <c r="H12" s="30"/>
    </row>
    <row r="13" ht="12.75" customHeight="1"/>
    <row r="14" ht="12" customHeight="1"/>
    <row r="25" ht="12.75" customHeight="1"/>
  </sheetData>
  <mergeCells count="6">
    <mergeCell ref="A2:D2"/>
    <mergeCell ref="A4:A5"/>
    <mergeCell ref="E4:G4"/>
    <mergeCell ref="K4:M4"/>
    <mergeCell ref="B4:D4"/>
    <mergeCell ref="H4:J4"/>
  </mergeCells>
  <printOptions/>
  <pageMargins left="0.2" right="0.2" top="1" bottom="1" header="0.4921259845" footer="0.4921259845"/>
  <pageSetup horizontalDpi="600" verticalDpi="600" orientation="landscape" paperSize="9" r:id="rId1"/>
  <headerFooter alignWithMargins="0">
    <oddHeader>&amp;C&amp;A</oddHeader>
    <oddFooter>&amp;CJEUDI DEPP du 26 avril 2007</oddFooter>
  </headerFooter>
</worksheet>
</file>

<file path=xl/worksheets/sheet10.xml><?xml version="1.0" encoding="utf-8"?>
<worksheet xmlns="http://schemas.openxmlformats.org/spreadsheetml/2006/main" xmlns:r="http://schemas.openxmlformats.org/officeDocument/2006/relationships">
  <dimension ref="A1:H5"/>
  <sheetViews>
    <sheetView workbookViewId="0" topLeftCell="A1">
      <selection activeCell="I1" sqref="I1"/>
    </sheetView>
  </sheetViews>
  <sheetFormatPr defaultColWidth="12" defaultRowHeight="11.25"/>
  <cols>
    <col min="1" max="9" width="11.83203125" style="0" customWidth="1"/>
  </cols>
  <sheetData>
    <row r="1" spans="1:8" ht="15" customHeight="1">
      <c r="A1" s="297" t="s">
        <v>275</v>
      </c>
      <c r="B1" s="298"/>
      <c r="C1" s="298"/>
      <c r="D1" s="298"/>
      <c r="E1" s="298"/>
      <c r="F1" s="298"/>
      <c r="G1" s="298"/>
      <c r="H1" s="299"/>
    </row>
    <row r="2" spans="1:8" ht="45" customHeight="1">
      <c r="A2" s="300" t="s">
        <v>276</v>
      </c>
      <c r="B2" s="301"/>
      <c r="C2" s="301"/>
      <c r="D2" s="301"/>
      <c r="E2" s="301"/>
      <c r="F2" s="301"/>
      <c r="G2" s="301"/>
      <c r="H2" s="302"/>
    </row>
    <row r="3" spans="1:8" ht="90" customHeight="1">
      <c r="A3" s="288" t="s">
        <v>277</v>
      </c>
      <c r="B3" s="289"/>
      <c r="C3" s="289"/>
      <c r="D3" s="289"/>
      <c r="E3" s="289"/>
      <c r="F3" s="289"/>
      <c r="G3" s="289"/>
      <c r="H3" s="290"/>
    </row>
    <row r="4" spans="1:8" ht="90" customHeight="1">
      <c r="A4" s="288" t="s">
        <v>278</v>
      </c>
      <c r="B4" s="289"/>
      <c r="C4" s="289"/>
      <c r="D4" s="289"/>
      <c r="E4" s="289"/>
      <c r="F4" s="289"/>
      <c r="G4" s="289"/>
      <c r="H4" s="290"/>
    </row>
    <row r="5" spans="1:8" ht="25.5" customHeight="1">
      <c r="A5" s="291" t="s">
        <v>279</v>
      </c>
      <c r="B5" s="292"/>
      <c r="C5" s="292"/>
      <c r="D5" s="292"/>
      <c r="E5" s="292"/>
      <c r="F5" s="292"/>
      <c r="G5" s="292"/>
      <c r="H5" s="293"/>
    </row>
  </sheetData>
  <mergeCells count="5">
    <mergeCell ref="A5:H5"/>
    <mergeCell ref="A1:H1"/>
    <mergeCell ref="A2:H2"/>
    <mergeCell ref="A3:H3"/>
    <mergeCell ref="A4:H4"/>
  </mergeCells>
  <printOptions/>
  <pageMargins left="0.75" right="0.75" top="1" bottom="1"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97"/>
  <sheetViews>
    <sheetView workbookViewId="0" topLeftCell="A1">
      <selection activeCell="F28" sqref="F28"/>
    </sheetView>
  </sheetViews>
  <sheetFormatPr defaultColWidth="12" defaultRowHeight="11.25"/>
  <cols>
    <col min="1" max="1" width="27" style="9" customWidth="1"/>
    <col min="2" max="5" width="13.33203125" style="9" customWidth="1"/>
    <col min="6" max="6" width="28.66015625" style="9" customWidth="1"/>
    <col min="7" max="16384" width="13.33203125" style="9" customWidth="1"/>
  </cols>
  <sheetData>
    <row r="1" ht="12.75">
      <c r="A1" s="244" t="s">
        <v>264</v>
      </c>
    </row>
    <row r="2" ht="12.75">
      <c r="A2" s="244"/>
    </row>
    <row r="3" spans="1:9" ht="33.75">
      <c r="A3" s="204" t="s">
        <v>112</v>
      </c>
      <c r="B3" s="205" t="s">
        <v>283</v>
      </c>
      <c r="C3" s="206" t="s">
        <v>41</v>
      </c>
      <c r="D3" s="207" t="s">
        <v>42</v>
      </c>
      <c r="F3" s="226" t="s">
        <v>82</v>
      </c>
      <c r="G3" s="235" t="s">
        <v>284</v>
      </c>
      <c r="H3" s="227" t="s">
        <v>41</v>
      </c>
      <c r="I3" s="241" t="s">
        <v>42</v>
      </c>
    </row>
    <row r="4" spans="1:9" ht="22.5">
      <c r="A4" s="208" t="s">
        <v>113</v>
      </c>
      <c r="B4" s="216">
        <v>10204479</v>
      </c>
      <c r="C4" s="217">
        <v>11343</v>
      </c>
      <c r="D4" s="305">
        <v>1099323</v>
      </c>
      <c r="F4" s="228" t="s">
        <v>114</v>
      </c>
      <c r="G4" s="236">
        <v>55067088</v>
      </c>
      <c r="H4" s="229">
        <v>40432</v>
      </c>
      <c r="I4" s="236">
        <v>4734338</v>
      </c>
    </row>
    <row r="5" spans="1:9" ht="12.75">
      <c r="A5" s="208" t="s">
        <v>115</v>
      </c>
      <c r="B5" s="218">
        <v>7480444</v>
      </c>
      <c r="C5" s="10">
        <v>12572</v>
      </c>
      <c r="D5" s="306">
        <v>1701634</v>
      </c>
      <c r="F5" s="230" t="s">
        <v>83</v>
      </c>
      <c r="G5" s="237">
        <v>41945237</v>
      </c>
      <c r="H5" s="10">
        <v>31216</v>
      </c>
      <c r="I5" s="237">
        <v>8326621</v>
      </c>
    </row>
    <row r="6" spans="1:9" ht="12.75">
      <c r="A6" s="208" t="s">
        <v>116</v>
      </c>
      <c r="B6" s="218">
        <v>5359121</v>
      </c>
      <c r="C6" s="10">
        <v>6870</v>
      </c>
      <c r="D6" s="306">
        <v>642680</v>
      </c>
      <c r="F6" s="231" t="s">
        <v>43</v>
      </c>
      <c r="G6" s="237">
        <v>9814424</v>
      </c>
      <c r="H6" s="10">
        <v>6753</v>
      </c>
      <c r="I6" s="237">
        <v>184600</v>
      </c>
    </row>
    <row r="7" spans="1:9" ht="12.75">
      <c r="A7" s="208" t="s">
        <v>117</v>
      </c>
      <c r="B7" s="218">
        <v>5222666</v>
      </c>
      <c r="C7" s="10">
        <v>3702</v>
      </c>
      <c r="D7" s="306">
        <v>507398</v>
      </c>
      <c r="F7" s="231" t="s">
        <v>44</v>
      </c>
      <c r="G7" s="237">
        <v>5100338</v>
      </c>
      <c r="H7" s="11">
        <v>1550</v>
      </c>
      <c r="I7" s="242">
        <v>737464</v>
      </c>
    </row>
    <row r="8" spans="1:9" ht="12.75">
      <c r="A8" s="208" t="s">
        <v>118</v>
      </c>
      <c r="B8" s="218">
        <v>5094523</v>
      </c>
      <c r="C8" s="10">
        <v>11833</v>
      </c>
      <c r="D8" s="306">
        <v>2891615</v>
      </c>
      <c r="F8" s="232" t="s">
        <v>45</v>
      </c>
      <c r="G8" s="237">
        <v>2624340</v>
      </c>
      <c r="H8" s="10">
        <v>215</v>
      </c>
      <c r="I8" s="237">
        <v>136920</v>
      </c>
    </row>
    <row r="9" spans="1:9" ht="12.75">
      <c r="A9" s="208" t="s">
        <v>119</v>
      </c>
      <c r="B9" s="219">
        <v>5043929</v>
      </c>
      <c r="C9" s="12">
        <v>2340</v>
      </c>
      <c r="D9" s="306">
        <v>398159</v>
      </c>
      <c r="F9" s="232" t="s">
        <v>84</v>
      </c>
      <c r="G9" s="237">
        <v>1037316</v>
      </c>
      <c r="H9" s="11">
        <v>724</v>
      </c>
      <c r="I9" s="242">
        <v>16538</v>
      </c>
    </row>
    <row r="10" spans="1:9" ht="12.75">
      <c r="A10" s="208" t="s">
        <v>120</v>
      </c>
      <c r="B10" s="218">
        <v>5035958</v>
      </c>
      <c r="C10" s="10">
        <v>7486</v>
      </c>
      <c r="D10" s="306">
        <v>289289</v>
      </c>
      <c r="F10" s="231" t="s">
        <v>46</v>
      </c>
      <c r="G10" s="237">
        <v>823897</v>
      </c>
      <c r="H10" s="10">
        <v>839</v>
      </c>
      <c r="I10" s="237">
        <v>94144</v>
      </c>
    </row>
    <row r="11" spans="1:9" ht="12.75">
      <c r="A11" s="208" t="s">
        <v>121</v>
      </c>
      <c r="B11" s="218">
        <v>4780915</v>
      </c>
      <c r="C11" s="10">
        <v>4639</v>
      </c>
      <c r="D11" s="306">
        <v>813703</v>
      </c>
      <c r="F11" s="231" t="s">
        <v>48</v>
      </c>
      <c r="G11" s="237">
        <v>432207</v>
      </c>
      <c r="H11" s="10">
        <v>587</v>
      </c>
      <c r="I11" s="237">
        <v>53098</v>
      </c>
    </row>
    <row r="12" spans="1:9" ht="12.75">
      <c r="A12" s="208" t="s">
        <v>122</v>
      </c>
      <c r="B12" s="219">
        <v>4780155</v>
      </c>
      <c r="C12" s="12">
        <v>5236</v>
      </c>
      <c r="D12" s="306">
        <v>858714</v>
      </c>
      <c r="F12" s="231" t="s">
        <v>49</v>
      </c>
      <c r="G12" s="237">
        <v>380730</v>
      </c>
      <c r="H12" s="10">
        <v>203</v>
      </c>
      <c r="I12" s="237">
        <v>12734</v>
      </c>
    </row>
    <row r="13" spans="1:9" ht="12.75">
      <c r="A13" s="208" t="s">
        <v>123</v>
      </c>
      <c r="B13" s="219">
        <v>4701974</v>
      </c>
      <c r="C13" s="12">
        <v>9164</v>
      </c>
      <c r="D13" s="306">
        <v>884044</v>
      </c>
      <c r="F13" s="230" t="s">
        <v>47</v>
      </c>
      <c r="G13" s="238">
        <v>312235</v>
      </c>
      <c r="H13" s="13">
        <v>214</v>
      </c>
      <c r="I13" s="243">
        <v>62286</v>
      </c>
    </row>
    <row r="14" spans="1:9" ht="12.75">
      <c r="A14" s="208" t="s">
        <v>124</v>
      </c>
      <c r="B14" s="218">
        <v>4373525</v>
      </c>
      <c r="C14" s="10">
        <v>4609</v>
      </c>
      <c r="D14" s="306">
        <v>1370646</v>
      </c>
      <c r="F14" s="231" t="s">
        <v>50</v>
      </c>
      <c r="G14" s="237">
        <v>278266</v>
      </c>
      <c r="H14" s="10">
        <v>236</v>
      </c>
      <c r="I14" s="237">
        <v>45806</v>
      </c>
    </row>
    <row r="15" spans="1:9" ht="12.75">
      <c r="A15" s="209" t="s">
        <v>125</v>
      </c>
      <c r="B15" s="219">
        <v>4100152</v>
      </c>
      <c r="C15" s="12">
        <v>40055</v>
      </c>
      <c r="D15" s="306">
        <v>951213</v>
      </c>
      <c r="F15" s="231" t="s">
        <v>85</v>
      </c>
      <c r="G15" s="239">
        <v>269132</v>
      </c>
      <c r="H15" s="12">
        <v>152</v>
      </c>
      <c r="I15" s="239">
        <v>60247</v>
      </c>
    </row>
    <row r="16" spans="1:9" ht="12.75">
      <c r="A16" s="208" t="s">
        <v>126</v>
      </c>
      <c r="B16" s="218">
        <v>3853651</v>
      </c>
      <c r="C16" s="10">
        <v>5865</v>
      </c>
      <c r="D16" s="306">
        <v>362557</v>
      </c>
      <c r="F16" s="231" t="s">
        <v>87</v>
      </c>
      <c r="G16" s="237">
        <v>254000</v>
      </c>
      <c r="H16" s="11">
        <v>25</v>
      </c>
      <c r="I16" s="242">
        <v>1200</v>
      </c>
    </row>
    <row r="17" spans="1:9" ht="12.75">
      <c r="A17" s="210" t="s">
        <v>127</v>
      </c>
      <c r="B17" s="218">
        <v>3768928</v>
      </c>
      <c r="C17" s="10">
        <v>4764</v>
      </c>
      <c r="D17" s="306">
        <v>850305</v>
      </c>
      <c r="F17" s="232" t="s">
        <v>51</v>
      </c>
      <c r="G17" s="237">
        <v>188031</v>
      </c>
      <c r="H17" s="11">
        <v>577</v>
      </c>
      <c r="I17" s="242">
        <v>10266</v>
      </c>
    </row>
    <row r="18" spans="1:9" ht="12.75">
      <c r="A18" s="208" t="s">
        <v>128</v>
      </c>
      <c r="B18" s="218">
        <v>3687665</v>
      </c>
      <c r="C18" s="10">
        <v>4399</v>
      </c>
      <c r="D18" s="306">
        <v>1117566</v>
      </c>
      <c r="F18" s="231" t="s">
        <v>129</v>
      </c>
      <c r="G18" s="237">
        <v>162900</v>
      </c>
      <c r="H18" s="10">
        <v>402</v>
      </c>
      <c r="I18" s="237">
        <v>21766</v>
      </c>
    </row>
    <row r="19" spans="1:9" ht="12.75">
      <c r="A19" s="208" t="s">
        <v>130</v>
      </c>
      <c r="B19" s="218">
        <v>3670190</v>
      </c>
      <c r="C19" s="10">
        <v>7484</v>
      </c>
      <c r="D19" s="306">
        <v>374072</v>
      </c>
      <c r="F19" s="233" t="s">
        <v>131</v>
      </c>
      <c r="G19" s="237">
        <v>153832</v>
      </c>
      <c r="H19" s="10">
        <v>45</v>
      </c>
      <c r="I19" s="237">
        <v>44430</v>
      </c>
    </row>
    <row r="20" spans="1:9" ht="12.75">
      <c r="A20" s="208" t="s">
        <v>132</v>
      </c>
      <c r="B20" s="219">
        <v>3647336</v>
      </c>
      <c r="C20" s="12">
        <v>5406</v>
      </c>
      <c r="D20" s="306">
        <v>876651</v>
      </c>
      <c r="F20" s="231" t="s">
        <v>53</v>
      </c>
      <c r="G20" s="237">
        <v>145526</v>
      </c>
      <c r="H20" s="10">
        <v>134</v>
      </c>
      <c r="I20" s="237">
        <v>15471</v>
      </c>
    </row>
    <row r="21" spans="1:9" ht="12.75">
      <c r="A21" s="208" t="s">
        <v>133</v>
      </c>
      <c r="B21" s="218">
        <v>3632665</v>
      </c>
      <c r="C21" s="10">
        <v>33372</v>
      </c>
      <c r="D21" s="306">
        <v>501500</v>
      </c>
      <c r="F21" s="232" t="s">
        <v>86</v>
      </c>
      <c r="G21" s="239">
        <v>133882</v>
      </c>
      <c r="H21" s="12">
        <v>332</v>
      </c>
      <c r="I21" s="239">
        <v>10224</v>
      </c>
    </row>
    <row r="22" spans="1:9" ht="12.75">
      <c r="A22" s="209" t="s">
        <v>134</v>
      </c>
      <c r="B22" s="219">
        <v>3564865</v>
      </c>
      <c r="C22" s="12">
        <v>6380</v>
      </c>
      <c r="D22" s="306">
        <v>918334</v>
      </c>
      <c r="F22" s="231" t="s">
        <v>52</v>
      </c>
      <c r="G22" s="237">
        <v>133350</v>
      </c>
      <c r="H22" s="10">
        <v>76</v>
      </c>
      <c r="I22" s="237">
        <v>3897</v>
      </c>
    </row>
    <row r="23" spans="1:9" ht="12.75">
      <c r="A23" s="209" t="s">
        <v>128</v>
      </c>
      <c r="B23" s="219">
        <v>3544895</v>
      </c>
      <c r="C23" s="12">
        <v>2069</v>
      </c>
      <c r="D23" s="306">
        <v>708506</v>
      </c>
      <c r="F23" s="234" t="s">
        <v>88</v>
      </c>
      <c r="G23" s="240">
        <v>126671</v>
      </c>
      <c r="H23" s="224">
        <v>83</v>
      </c>
      <c r="I23" s="240">
        <v>15330</v>
      </c>
    </row>
    <row r="24" spans="1:9" ht="27" customHeight="1">
      <c r="A24" s="209" t="s">
        <v>135</v>
      </c>
      <c r="B24" s="218">
        <v>3499485</v>
      </c>
      <c r="C24" s="10">
        <v>2778</v>
      </c>
      <c r="D24" s="220">
        <v>526448</v>
      </c>
      <c r="F24" s="303" t="s">
        <v>262</v>
      </c>
      <c r="G24" s="303"/>
      <c r="H24" s="303"/>
      <c r="I24" s="303"/>
    </row>
    <row r="25" spans="1:9" ht="12.75" customHeight="1">
      <c r="A25" s="208" t="s">
        <v>128</v>
      </c>
      <c r="B25" s="218">
        <v>3439966</v>
      </c>
      <c r="C25" s="10">
        <v>3257</v>
      </c>
      <c r="D25" s="306">
        <v>963208</v>
      </c>
      <c r="F25" s="303" t="s">
        <v>54</v>
      </c>
      <c r="G25" s="303"/>
      <c r="H25" s="303"/>
      <c r="I25" s="303"/>
    </row>
    <row r="26" spans="1:9" ht="12.75">
      <c r="A26" s="210" t="s">
        <v>136</v>
      </c>
      <c r="B26" s="221">
        <v>3394326</v>
      </c>
      <c r="C26" s="15">
        <v>1083</v>
      </c>
      <c r="D26" s="306">
        <v>161754</v>
      </c>
      <c r="F26" s="245" t="s">
        <v>55</v>
      </c>
      <c r="G26" s="248"/>
      <c r="H26" s="248"/>
      <c r="I26" s="248"/>
    </row>
    <row r="27" spans="1:4" ht="12.75">
      <c r="A27" s="208" t="s">
        <v>137</v>
      </c>
      <c r="B27" s="218">
        <v>3341849</v>
      </c>
      <c r="C27" s="10">
        <v>5563</v>
      </c>
      <c r="D27" s="306">
        <v>589839</v>
      </c>
    </row>
    <row r="28" spans="1:4" ht="12.75">
      <c r="A28" s="208" t="s">
        <v>138</v>
      </c>
      <c r="B28" s="218">
        <v>3264707</v>
      </c>
      <c r="C28" s="10">
        <v>4301</v>
      </c>
      <c r="D28" s="306">
        <v>636783</v>
      </c>
    </row>
    <row r="29" spans="1:4" ht="12.75">
      <c r="A29" s="208" t="s">
        <v>139</v>
      </c>
      <c r="B29" s="219">
        <v>3246531</v>
      </c>
      <c r="C29" s="12">
        <v>3386</v>
      </c>
      <c r="D29" s="306">
        <v>426521</v>
      </c>
    </row>
    <row r="30" spans="1:4" ht="12.75">
      <c r="A30" s="208" t="s">
        <v>140</v>
      </c>
      <c r="B30" s="218">
        <v>3218307</v>
      </c>
      <c r="C30" s="10">
        <v>15973</v>
      </c>
      <c r="D30" s="306">
        <v>1439038</v>
      </c>
    </row>
    <row r="31" spans="1:4" ht="12.75">
      <c r="A31" s="209" t="s">
        <v>89</v>
      </c>
      <c r="B31" s="221">
        <v>3202218</v>
      </c>
      <c r="C31" s="14">
        <v>7541</v>
      </c>
      <c r="D31" s="306">
        <v>542793</v>
      </c>
    </row>
    <row r="32" spans="1:4" ht="12.75">
      <c r="A32" s="208" t="s">
        <v>141</v>
      </c>
      <c r="B32" s="219">
        <v>3197354</v>
      </c>
      <c r="C32" s="12">
        <v>4853</v>
      </c>
      <c r="D32" s="306">
        <v>979730</v>
      </c>
    </row>
    <row r="33" spans="1:4" ht="12.75">
      <c r="A33" s="208" t="s">
        <v>142</v>
      </c>
      <c r="B33" s="218">
        <v>3195787</v>
      </c>
      <c r="C33" s="10">
        <v>14264</v>
      </c>
      <c r="D33" s="306">
        <v>1000342</v>
      </c>
    </row>
    <row r="34" spans="1:4" ht="12.75">
      <c r="A34" s="208" t="s">
        <v>143</v>
      </c>
      <c r="B34" s="218">
        <v>3154855</v>
      </c>
      <c r="C34" s="10">
        <v>7732</v>
      </c>
      <c r="D34" s="306">
        <v>624175</v>
      </c>
    </row>
    <row r="35" spans="1:4" ht="12.75">
      <c r="A35" s="209" t="s">
        <v>144</v>
      </c>
      <c r="B35" s="219">
        <v>2912975</v>
      </c>
      <c r="C35" s="12">
        <v>3147</v>
      </c>
      <c r="D35" s="306">
        <v>567148</v>
      </c>
    </row>
    <row r="36" spans="1:4" ht="12.75">
      <c r="A36" s="208" t="s">
        <v>145</v>
      </c>
      <c r="B36" s="218">
        <v>2877524</v>
      </c>
      <c r="C36" s="10">
        <v>4301</v>
      </c>
      <c r="D36" s="306">
        <v>578251</v>
      </c>
    </row>
    <row r="37" spans="1:4" ht="12.75">
      <c r="A37" s="211" t="s">
        <v>146</v>
      </c>
      <c r="B37" s="219">
        <v>2836467</v>
      </c>
      <c r="C37" s="12">
        <v>2215</v>
      </c>
      <c r="D37" s="306">
        <v>494866</v>
      </c>
    </row>
    <row r="38" spans="1:4" ht="12.75">
      <c r="A38" s="208" t="s">
        <v>147</v>
      </c>
      <c r="B38" s="218">
        <v>2815078</v>
      </c>
      <c r="C38" s="10">
        <v>3118</v>
      </c>
      <c r="D38" s="306">
        <v>425831</v>
      </c>
    </row>
    <row r="39" spans="1:4" ht="12.75">
      <c r="A39" s="209" t="s">
        <v>148</v>
      </c>
      <c r="B39" s="221">
        <v>2730185</v>
      </c>
      <c r="C39" s="14">
        <v>3322</v>
      </c>
      <c r="D39" s="306">
        <v>179418</v>
      </c>
    </row>
    <row r="40" spans="1:4" ht="12.75">
      <c r="A40" s="212" t="s">
        <v>149</v>
      </c>
      <c r="B40" s="219">
        <v>2725405</v>
      </c>
      <c r="C40" s="12">
        <v>1510</v>
      </c>
      <c r="D40" s="306">
        <v>593982</v>
      </c>
    </row>
    <row r="41" spans="1:4" ht="12.75">
      <c r="A41" s="209" t="s">
        <v>150</v>
      </c>
      <c r="B41" s="219">
        <v>2714169</v>
      </c>
      <c r="C41" s="12">
        <v>8178</v>
      </c>
      <c r="D41" s="306">
        <v>468878</v>
      </c>
    </row>
    <row r="42" spans="1:4" ht="12.75">
      <c r="A42" s="208" t="s">
        <v>151</v>
      </c>
      <c r="B42" s="218">
        <v>2703206</v>
      </c>
      <c r="C42" s="10">
        <v>5601</v>
      </c>
      <c r="D42" s="306">
        <v>757325</v>
      </c>
    </row>
    <row r="43" spans="1:4" ht="12.75">
      <c r="A43" s="213" t="s">
        <v>152</v>
      </c>
      <c r="B43" s="222">
        <v>2692428</v>
      </c>
      <c r="C43" s="16">
        <v>2002</v>
      </c>
      <c r="D43" s="306">
        <v>451894</v>
      </c>
    </row>
    <row r="44" spans="1:4" ht="12.75">
      <c r="A44" s="210" t="s">
        <v>153</v>
      </c>
      <c r="B44" s="218">
        <v>2609706</v>
      </c>
      <c r="C44" s="10">
        <v>1970</v>
      </c>
      <c r="D44" s="306">
        <v>401506</v>
      </c>
    </row>
    <row r="45" spans="1:4" ht="12.75">
      <c r="A45" s="208" t="s">
        <v>154</v>
      </c>
      <c r="B45" s="219">
        <v>2424839</v>
      </c>
      <c r="C45" s="12">
        <v>1615</v>
      </c>
      <c r="D45" s="306">
        <v>390368</v>
      </c>
    </row>
    <row r="46" spans="1:4" ht="12.75">
      <c r="A46" s="208" t="s">
        <v>155</v>
      </c>
      <c r="B46" s="219">
        <v>2383298</v>
      </c>
      <c r="C46" s="12">
        <v>3066</v>
      </c>
      <c r="D46" s="306">
        <v>549259</v>
      </c>
    </row>
    <row r="47" spans="1:4" ht="12.75">
      <c r="A47" s="208" t="s">
        <v>156</v>
      </c>
      <c r="B47" s="218">
        <v>2369830</v>
      </c>
      <c r="C47" s="10">
        <v>2620</v>
      </c>
      <c r="D47" s="306">
        <v>414807</v>
      </c>
    </row>
    <row r="48" spans="1:4" ht="12.75">
      <c r="A48" s="213" t="s">
        <v>157</v>
      </c>
      <c r="B48" s="221">
        <v>2263849</v>
      </c>
      <c r="C48" s="14">
        <v>2302</v>
      </c>
      <c r="D48" s="306">
        <v>723636</v>
      </c>
    </row>
    <row r="49" spans="1:4" ht="12.75">
      <c r="A49" s="213" t="s">
        <v>158</v>
      </c>
      <c r="B49" s="222">
        <v>2207194</v>
      </c>
      <c r="C49" s="16">
        <v>2142</v>
      </c>
      <c r="D49" s="306">
        <v>237089</v>
      </c>
    </row>
    <row r="50" spans="1:4" ht="12.75">
      <c r="A50" s="208" t="s">
        <v>159</v>
      </c>
      <c r="B50" s="218">
        <v>2202040</v>
      </c>
      <c r="C50" s="10">
        <v>3174</v>
      </c>
      <c r="D50" s="306">
        <v>536380</v>
      </c>
    </row>
    <row r="51" spans="1:4" ht="12.75">
      <c r="A51" s="208" t="s">
        <v>160</v>
      </c>
      <c r="B51" s="218">
        <v>2027249</v>
      </c>
      <c r="C51" s="10">
        <v>1276</v>
      </c>
      <c r="D51" s="306">
        <v>295948</v>
      </c>
    </row>
    <row r="52" spans="1:4" ht="12.75">
      <c r="A52" s="208" t="s">
        <v>161</v>
      </c>
      <c r="B52" s="219">
        <v>1905198</v>
      </c>
      <c r="C52" s="12">
        <v>2610</v>
      </c>
      <c r="D52" s="306">
        <v>400264</v>
      </c>
    </row>
    <row r="53" spans="1:4" ht="12.75">
      <c r="A53" s="208" t="s">
        <v>162</v>
      </c>
      <c r="B53" s="219">
        <v>1819946</v>
      </c>
      <c r="C53" s="12">
        <v>2706</v>
      </c>
      <c r="D53" s="306">
        <v>321760</v>
      </c>
    </row>
    <row r="54" spans="1:4" ht="12.75">
      <c r="A54" s="208" t="s">
        <v>163</v>
      </c>
      <c r="B54" s="218">
        <v>1797000</v>
      </c>
      <c r="C54" s="10">
        <v>1977</v>
      </c>
      <c r="D54" s="306">
        <v>211371</v>
      </c>
    </row>
    <row r="55" spans="1:4" ht="12.75">
      <c r="A55" s="213" t="s">
        <v>90</v>
      </c>
      <c r="B55" s="218">
        <v>1743655</v>
      </c>
      <c r="C55" s="17">
        <v>840</v>
      </c>
      <c r="D55" s="306">
        <v>384542</v>
      </c>
    </row>
    <row r="56" spans="1:4" ht="12.75">
      <c r="A56" s="208" t="s">
        <v>164</v>
      </c>
      <c r="B56" s="218">
        <v>1730318</v>
      </c>
      <c r="C56" s="10">
        <v>4080</v>
      </c>
      <c r="D56" s="306">
        <v>390148</v>
      </c>
    </row>
    <row r="57" spans="1:4" ht="12.75">
      <c r="A57" s="208" t="s">
        <v>165</v>
      </c>
      <c r="B57" s="218">
        <v>1726825</v>
      </c>
      <c r="C57" s="10">
        <v>1652</v>
      </c>
      <c r="D57" s="306">
        <v>109617</v>
      </c>
    </row>
    <row r="58" spans="1:4" ht="12.75">
      <c r="A58" s="208" t="s">
        <v>166</v>
      </c>
      <c r="B58" s="219">
        <v>1645511</v>
      </c>
      <c r="C58" s="12">
        <v>2938</v>
      </c>
      <c r="D58" s="306">
        <v>455329</v>
      </c>
    </row>
    <row r="59" spans="1:4" ht="12.75">
      <c r="A59" s="210" t="s">
        <v>167</v>
      </c>
      <c r="B59" s="218">
        <v>1618751</v>
      </c>
      <c r="C59" s="10">
        <v>1108</v>
      </c>
      <c r="D59" s="306">
        <v>964665</v>
      </c>
    </row>
    <row r="60" spans="1:4" ht="12.75">
      <c r="A60" s="209" t="s">
        <v>168</v>
      </c>
      <c r="B60" s="218">
        <v>1544265</v>
      </c>
      <c r="C60" s="10">
        <v>518</v>
      </c>
      <c r="D60" s="306">
        <v>246775</v>
      </c>
    </row>
    <row r="61" spans="1:4" ht="12.75">
      <c r="A61" s="208" t="s">
        <v>169</v>
      </c>
      <c r="B61" s="218">
        <v>1540519</v>
      </c>
      <c r="C61" s="10">
        <v>1383</v>
      </c>
      <c r="D61" s="306">
        <v>450051</v>
      </c>
    </row>
    <row r="62" spans="1:4" ht="12.75">
      <c r="A62" s="210" t="s">
        <v>170</v>
      </c>
      <c r="B62" s="218">
        <v>1445713</v>
      </c>
      <c r="C62" s="10">
        <v>1561</v>
      </c>
      <c r="D62" s="306">
        <v>146864</v>
      </c>
    </row>
    <row r="63" spans="1:4" ht="12.75">
      <c r="A63" s="208" t="s">
        <v>171</v>
      </c>
      <c r="B63" s="218">
        <v>1432076</v>
      </c>
      <c r="C63" s="10">
        <v>4396</v>
      </c>
      <c r="D63" s="306">
        <v>256078</v>
      </c>
    </row>
    <row r="64" spans="1:4" ht="12.75">
      <c r="A64" s="209" t="s">
        <v>172</v>
      </c>
      <c r="B64" s="219">
        <v>1401129</v>
      </c>
      <c r="C64" s="12">
        <v>1039</v>
      </c>
      <c r="D64" s="306">
        <v>213271</v>
      </c>
    </row>
    <row r="65" spans="1:4" ht="12.75">
      <c r="A65" s="214" t="s">
        <v>173</v>
      </c>
      <c r="B65" s="219">
        <v>1377848</v>
      </c>
      <c r="C65" s="12">
        <v>390</v>
      </c>
      <c r="D65" s="306">
        <v>122793</v>
      </c>
    </row>
    <row r="66" spans="1:4" ht="12.75">
      <c r="A66" s="210" t="s">
        <v>174</v>
      </c>
      <c r="B66" s="218">
        <v>1345240</v>
      </c>
      <c r="C66" s="10">
        <v>1242</v>
      </c>
      <c r="D66" s="306">
        <v>166744</v>
      </c>
    </row>
    <row r="67" spans="1:4" ht="12.75">
      <c r="A67" s="208" t="s">
        <v>175</v>
      </c>
      <c r="B67" s="218">
        <v>1250523</v>
      </c>
      <c r="C67" s="10">
        <v>1820</v>
      </c>
      <c r="D67" s="306">
        <v>273750</v>
      </c>
    </row>
    <row r="68" spans="1:4" ht="12.75">
      <c r="A68" s="208" t="s">
        <v>176</v>
      </c>
      <c r="B68" s="219">
        <v>1222093</v>
      </c>
      <c r="C68" s="12">
        <v>1001</v>
      </c>
      <c r="D68" s="306">
        <v>263772</v>
      </c>
    </row>
    <row r="69" spans="1:4" ht="12.75">
      <c r="A69" s="208" t="s">
        <v>177</v>
      </c>
      <c r="B69" s="218">
        <v>1208337</v>
      </c>
      <c r="C69" s="10">
        <v>2309</v>
      </c>
      <c r="D69" s="306">
        <v>531009</v>
      </c>
    </row>
    <row r="70" spans="1:4" ht="12.75">
      <c r="A70" s="208" t="s">
        <v>178</v>
      </c>
      <c r="B70" s="218">
        <v>1204857</v>
      </c>
      <c r="C70" s="10">
        <v>2343</v>
      </c>
      <c r="D70" s="306">
        <v>382904</v>
      </c>
    </row>
    <row r="71" spans="1:4" ht="12.75">
      <c r="A71" s="213" t="s">
        <v>179</v>
      </c>
      <c r="B71" s="221">
        <v>1150124</v>
      </c>
      <c r="C71" s="14">
        <v>1146</v>
      </c>
      <c r="D71" s="306">
        <v>269032</v>
      </c>
    </row>
    <row r="72" spans="1:4" ht="12.75">
      <c r="A72" s="208" t="s">
        <v>180</v>
      </c>
      <c r="B72" s="218">
        <v>1103122</v>
      </c>
      <c r="C72" s="10">
        <v>1454</v>
      </c>
      <c r="D72" s="306">
        <v>360545</v>
      </c>
    </row>
    <row r="73" spans="1:4" ht="12.75">
      <c r="A73" s="208" t="s">
        <v>181</v>
      </c>
      <c r="B73" s="218">
        <v>1072452</v>
      </c>
      <c r="C73" s="10">
        <v>536</v>
      </c>
      <c r="D73" s="306">
        <v>241955</v>
      </c>
    </row>
    <row r="74" spans="1:4" ht="12.75">
      <c r="A74" s="213" t="s">
        <v>91</v>
      </c>
      <c r="B74" s="218">
        <v>1062724</v>
      </c>
      <c r="C74" s="10">
        <v>1341</v>
      </c>
      <c r="D74" s="306">
        <v>329364</v>
      </c>
    </row>
    <row r="75" spans="1:4" ht="12.75">
      <c r="A75" s="209" t="s">
        <v>182</v>
      </c>
      <c r="B75" s="219">
        <v>1059857</v>
      </c>
      <c r="C75" s="12">
        <v>836</v>
      </c>
      <c r="D75" s="306">
        <v>226374</v>
      </c>
    </row>
    <row r="76" spans="1:4" ht="12.75">
      <c r="A76" s="208" t="s">
        <v>183</v>
      </c>
      <c r="B76" s="218">
        <v>982398</v>
      </c>
      <c r="C76" s="10">
        <v>342</v>
      </c>
      <c r="D76" s="220">
        <v>109369</v>
      </c>
    </row>
    <row r="77" spans="1:4" ht="12.75">
      <c r="A77" s="208" t="s">
        <v>184</v>
      </c>
      <c r="B77" s="218">
        <v>929281</v>
      </c>
      <c r="C77" s="10">
        <v>485</v>
      </c>
      <c r="D77" s="306">
        <v>244182</v>
      </c>
    </row>
    <row r="78" spans="1:4" ht="12.75">
      <c r="A78" s="208" t="s">
        <v>185</v>
      </c>
      <c r="B78" s="218">
        <v>903323</v>
      </c>
      <c r="C78" s="10">
        <v>447</v>
      </c>
      <c r="D78" s="306">
        <v>137970</v>
      </c>
    </row>
    <row r="79" spans="1:4" ht="12.75">
      <c r="A79" s="213" t="s">
        <v>186</v>
      </c>
      <c r="B79" s="218">
        <v>884030</v>
      </c>
      <c r="C79" s="10">
        <v>1561</v>
      </c>
      <c r="D79" s="306">
        <v>134431</v>
      </c>
    </row>
    <row r="80" spans="1:4" ht="12.75">
      <c r="A80" s="213" t="s">
        <v>187</v>
      </c>
      <c r="B80" s="218">
        <v>804009</v>
      </c>
      <c r="C80" s="10">
        <v>1001</v>
      </c>
      <c r="D80" s="306">
        <v>295598</v>
      </c>
    </row>
    <row r="81" spans="1:4" ht="12.75">
      <c r="A81" s="208" t="s">
        <v>188</v>
      </c>
      <c r="B81" s="218">
        <v>752377</v>
      </c>
      <c r="C81" s="10">
        <v>532</v>
      </c>
      <c r="D81" s="220">
        <v>227277</v>
      </c>
    </row>
    <row r="82" spans="1:4" ht="12.75">
      <c r="A82" s="208" t="s">
        <v>189</v>
      </c>
      <c r="B82" s="218">
        <v>751945</v>
      </c>
      <c r="C82" s="10">
        <v>1526</v>
      </c>
      <c r="D82" s="306">
        <v>69619</v>
      </c>
    </row>
    <row r="83" spans="1:4" ht="12.75">
      <c r="A83" s="208" t="s">
        <v>190</v>
      </c>
      <c r="B83" s="218">
        <v>725603</v>
      </c>
      <c r="C83" s="12">
        <v>500</v>
      </c>
      <c r="D83" s="306">
        <v>147048</v>
      </c>
    </row>
    <row r="84" spans="1:4" ht="12.75">
      <c r="A84" s="208" t="s">
        <v>159</v>
      </c>
      <c r="B84" s="219">
        <v>655451</v>
      </c>
      <c r="C84" s="12">
        <v>2656</v>
      </c>
      <c r="D84" s="306">
        <v>137225</v>
      </c>
    </row>
    <row r="85" spans="1:4" ht="12.75">
      <c r="A85" s="208" t="s">
        <v>191</v>
      </c>
      <c r="B85" s="218">
        <v>625840</v>
      </c>
      <c r="C85" s="10">
        <v>731</v>
      </c>
      <c r="D85" s="306">
        <v>186482</v>
      </c>
    </row>
    <row r="86" spans="1:4" ht="12.75">
      <c r="A86" s="208" t="s">
        <v>192</v>
      </c>
      <c r="B86" s="218">
        <v>582034</v>
      </c>
      <c r="C86" s="10">
        <v>1026</v>
      </c>
      <c r="D86" s="306">
        <v>56501</v>
      </c>
    </row>
    <row r="87" spans="1:4" ht="12.75">
      <c r="A87" s="208" t="s">
        <v>193</v>
      </c>
      <c r="B87" s="218">
        <v>574977</v>
      </c>
      <c r="C87" s="10">
        <v>4477</v>
      </c>
      <c r="D87" s="306">
        <v>342103</v>
      </c>
    </row>
    <row r="88" spans="1:4" ht="12.75">
      <c r="A88" s="208" t="s">
        <v>194</v>
      </c>
      <c r="B88" s="218">
        <v>548144</v>
      </c>
      <c r="C88" s="10">
        <v>786</v>
      </c>
      <c r="D88" s="306">
        <v>209508</v>
      </c>
    </row>
    <row r="89" spans="1:4" ht="12.75">
      <c r="A89" s="208" t="s">
        <v>195</v>
      </c>
      <c r="B89" s="218">
        <v>509694</v>
      </c>
      <c r="C89" s="10">
        <v>646</v>
      </c>
      <c r="D89" s="220">
        <v>172594</v>
      </c>
    </row>
    <row r="90" spans="1:4" ht="12.75">
      <c r="A90" s="208" t="s">
        <v>196</v>
      </c>
      <c r="B90" s="218">
        <v>413503</v>
      </c>
      <c r="C90" s="10">
        <v>204</v>
      </c>
      <c r="D90" s="306">
        <v>107185</v>
      </c>
    </row>
    <row r="91" spans="1:4" ht="12.75">
      <c r="A91" s="208" t="s">
        <v>197</v>
      </c>
      <c r="B91" s="218">
        <v>370569</v>
      </c>
      <c r="C91" s="10">
        <v>789</v>
      </c>
      <c r="D91" s="306">
        <v>170126</v>
      </c>
    </row>
    <row r="92" spans="1:4" ht="12.75">
      <c r="A92" s="208" t="s">
        <v>198</v>
      </c>
      <c r="B92" s="218">
        <v>348097</v>
      </c>
      <c r="C92" s="12">
        <v>1090</v>
      </c>
      <c r="D92" s="306">
        <v>187085</v>
      </c>
    </row>
    <row r="93" spans="1:4" ht="12.75">
      <c r="A93" s="208" t="s">
        <v>199</v>
      </c>
      <c r="B93" s="218">
        <v>254392</v>
      </c>
      <c r="C93" s="10">
        <v>321</v>
      </c>
      <c r="D93" s="220">
        <v>23801</v>
      </c>
    </row>
    <row r="94" spans="1:4" ht="13.5" thickBot="1">
      <c r="A94" s="215" t="s">
        <v>200</v>
      </c>
      <c r="B94" s="223">
        <v>199215</v>
      </c>
      <c r="C94" s="224">
        <v>52</v>
      </c>
      <c r="D94" s="225">
        <v>53698</v>
      </c>
    </row>
    <row r="95" spans="1:4" ht="24" customHeight="1">
      <c r="A95" s="303" t="s">
        <v>263</v>
      </c>
      <c r="B95" s="303"/>
      <c r="C95" s="303"/>
      <c r="D95" s="303"/>
    </row>
    <row r="96" spans="1:4" ht="12.75" customHeight="1">
      <c r="A96" s="245" t="s">
        <v>92</v>
      </c>
      <c r="B96" s="246"/>
      <c r="C96" s="246"/>
      <c r="D96" s="246"/>
    </row>
    <row r="97" spans="1:4" ht="12.75" customHeight="1">
      <c r="A97" s="19" t="s">
        <v>213</v>
      </c>
      <c r="B97" s="247"/>
      <c r="C97" s="247"/>
      <c r="D97" s="247"/>
    </row>
  </sheetData>
  <mergeCells count="3">
    <mergeCell ref="F24:I24"/>
    <mergeCell ref="F25:I25"/>
    <mergeCell ref="A95:D95"/>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18"/>
  <sheetViews>
    <sheetView workbookViewId="0" topLeftCell="A1">
      <selection activeCell="D21" sqref="D21"/>
    </sheetView>
  </sheetViews>
  <sheetFormatPr defaultColWidth="13.33203125" defaultRowHeight="12" customHeight="1"/>
  <cols>
    <col min="1" max="1" width="20.83203125" style="4" customWidth="1"/>
    <col min="2" max="8" width="12.83203125" style="4" customWidth="1"/>
    <col min="9" max="9" width="11.83203125" style="4" customWidth="1"/>
    <col min="10" max="16384" width="13.33203125" style="4" customWidth="1"/>
  </cols>
  <sheetData>
    <row r="1" spans="1:4" ht="12" customHeight="1">
      <c r="A1" s="149" t="s">
        <v>257</v>
      </c>
      <c r="B1" s="149"/>
      <c r="C1" s="149"/>
      <c r="D1" s="149"/>
    </row>
    <row r="2" ht="12" customHeight="1">
      <c r="A2" s="143" t="s">
        <v>214</v>
      </c>
    </row>
    <row r="3" spans="1:7" ht="25.5" customHeight="1">
      <c r="A3" s="147" t="s">
        <v>57</v>
      </c>
      <c r="B3" s="144" t="s">
        <v>64</v>
      </c>
      <c r="C3" s="144" t="s">
        <v>65</v>
      </c>
      <c r="D3" s="144" t="s">
        <v>66</v>
      </c>
      <c r="E3" s="144" t="s">
        <v>67</v>
      </c>
      <c r="F3" s="148" t="s">
        <v>62</v>
      </c>
      <c r="G3" s="144" t="s">
        <v>63</v>
      </c>
    </row>
    <row r="4" spans="1:8" ht="12.75" customHeight="1">
      <c r="A4" s="150" t="s">
        <v>1</v>
      </c>
      <c r="B4" s="146">
        <v>24</v>
      </c>
      <c r="C4" s="146">
        <v>11</v>
      </c>
      <c r="D4" s="146">
        <v>26</v>
      </c>
      <c r="E4" s="146">
        <v>31</v>
      </c>
      <c r="F4" s="146">
        <v>7</v>
      </c>
      <c r="G4" s="145">
        <v>193026042</v>
      </c>
      <c r="H4" s="18"/>
    </row>
    <row r="5" spans="1:8" ht="12.75" customHeight="1">
      <c r="A5" s="150" t="s">
        <v>27</v>
      </c>
      <c r="B5" s="146">
        <v>25</v>
      </c>
      <c r="C5" s="146">
        <v>12</v>
      </c>
      <c r="D5" s="146">
        <v>26</v>
      </c>
      <c r="E5" s="146">
        <v>29</v>
      </c>
      <c r="F5" s="146">
        <v>7</v>
      </c>
      <c r="G5" s="145">
        <v>203120900</v>
      </c>
      <c r="H5" s="18"/>
    </row>
    <row r="6" spans="1:8" ht="12.75" customHeight="1">
      <c r="A6" s="150" t="s">
        <v>68</v>
      </c>
      <c r="B6" s="146">
        <v>26</v>
      </c>
      <c r="C6" s="146">
        <v>14</v>
      </c>
      <c r="D6" s="146">
        <v>26</v>
      </c>
      <c r="E6" s="146">
        <v>27</v>
      </c>
      <c r="F6" s="146">
        <v>7</v>
      </c>
      <c r="G6" s="145">
        <v>203202265</v>
      </c>
      <c r="H6" s="18"/>
    </row>
    <row r="7" spans="1:8" ht="12.75" customHeight="1">
      <c r="A7" s="150" t="s">
        <v>97</v>
      </c>
      <c r="B7" s="146">
        <v>29</v>
      </c>
      <c r="C7" s="146">
        <v>17</v>
      </c>
      <c r="D7" s="146">
        <v>23</v>
      </c>
      <c r="E7" s="146">
        <v>25</v>
      </c>
      <c r="F7" s="146">
        <v>6</v>
      </c>
      <c r="G7" s="145">
        <v>216084124</v>
      </c>
      <c r="H7" s="18"/>
    </row>
    <row r="8" spans="1:2" ht="12.75" customHeight="1">
      <c r="A8" s="264" t="s">
        <v>213</v>
      </c>
      <c r="B8" s="264"/>
    </row>
    <row r="10" spans="1:7" ht="12" customHeight="1">
      <c r="A10" s="1" t="s">
        <v>259</v>
      </c>
      <c r="B10"/>
      <c r="C10"/>
      <c r="D10"/>
      <c r="E10"/>
      <c r="F10"/>
      <c r="G10"/>
    </row>
    <row r="11" spans="1:7" ht="12" customHeight="1">
      <c r="A11" s="266" t="s">
        <v>214</v>
      </c>
      <c r="B11" s="266"/>
      <c r="C11" s="2"/>
      <c r="D11" s="2"/>
      <c r="E11" s="2"/>
      <c r="F11" s="2"/>
      <c r="G11"/>
    </row>
    <row r="12" spans="1:7" ht="60" customHeight="1">
      <c r="A12" s="159" t="s">
        <v>57</v>
      </c>
      <c r="B12" s="160" t="s">
        <v>255</v>
      </c>
      <c r="C12" s="160" t="s">
        <v>260</v>
      </c>
      <c r="D12" s="160" t="s">
        <v>201</v>
      </c>
      <c r="E12" s="160" t="s">
        <v>256</v>
      </c>
      <c r="F12" s="160" t="s">
        <v>56</v>
      </c>
      <c r="G12"/>
    </row>
    <row r="13" spans="1:7" ht="12.75" customHeight="1">
      <c r="A13" s="166" t="s">
        <v>1</v>
      </c>
      <c r="B13" s="161">
        <v>26</v>
      </c>
      <c r="C13" s="161">
        <v>22</v>
      </c>
      <c r="D13" s="161">
        <v>26</v>
      </c>
      <c r="E13" s="161">
        <v>26</v>
      </c>
      <c r="F13" s="162">
        <v>325661</v>
      </c>
      <c r="G13"/>
    </row>
    <row r="14" spans="1:7" ht="12.75" customHeight="1">
      <c r="A14" s="167" t="s">
        <v>27</v>
      </c>
      <c r="B14" s="161">
        <v>26</v>
      </c>
      <c r="C14" s="161">
        <v>19</v>
      </c>
      <c r="D14" s="161">
        <v>29</v>
      </c>
      <c r="E14" s="161">
        <v>26</v>
      </c>
      <c r="F14" s="162">
        <v>337060</v>
      </c>
      <c r="G14"/>
    </row>
    <row r="15" spans="1:7" ht="12.75" customHeight="1">
      <c r="A15" s="168" t="s">
        <v>68</v>
      </c>
      <c r="B15" s="163">
        <v>25</v>
      </c>
      <c r="C15" s="163">
        <v>20</v>
      </c>
      <c r="D15" s="163">
        <v>30</v>
      </c>
      <c r="E15" s="163">
        <v>25</v>
      </c>
      <c r="F15" s="164">
        <v>344156</v>
      </c>
      <c r="G15"/>
    </row>
    <row r="16" spans="1:7" ht="12.75" customHeight="1">
      <c r="A16" s="169" t="s">
        <v>97</v>
      </c>
      <c r="B16" s="165">
        <v>25</v>
      </c>
      <c r="C16" s="165">
        <v>19</v>
      </c>
      <c r="D16" s="165">
        <v>31</v>
      </c>
      <c r="E16" s="165">
        <v>25</v>
      </c>
      <c r="F16" s="164">
        <v>355187</v>
      </c>
      <c r="G16"/>
    </row>
    <row r="17" spans="1:7" ht="12.75" customHeight="1">
      <c r="A17" s="267" t="s">
        <v>261</v>
      </c>
      <c r="B17" s="267"/>
      <c r="C17" s="267"/>
      <c r="D17" s="267"/>
      <c r="E17" s="170"/>
      <c r="F17" s="171"/>
      <c r="G17"/>
    </row>
    <row r="18" spans="1:7" ht="12.75" customHeight="1">
      <c r="A18" s="264" t="s">
        <v>213</v>
      </c>
      <c r="B18" s="265"/>
      <c r="C18"/>
      <c r="D18"/>
      <c r="E18"/>
      <c r="F18"/>
      <c r="G18"/>
    </row>
  </sheetData>
  <mergeCells count="4">
    <mergeCell ref="A8:B8"/>
    <mergeCell ref="A18:B18"/>
    <mergeCell ref="A11:B11"/>
    <mergeCell ref="A17:D17"/>
  </mergeCells>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41"/>
  <sheetViews>
    <sheetView workbookViewId="0" topLeftCell="A1">
      <selection activeCell="H20" sqref="H20"/>
    </sheetView>
  </sheetViews>
  <sheetFormatPr defaultColWidth="12" defaultRowHeight="11.25"/>
  <cols>
    <col min="1" max="1" width="26.33203125" style="48" customWidth="1"/>
    <col min="2" max="2" width="11.66015625" style="46" customWidth="1"/>
    <col min="3" max="3" width="13.33203125" style="46" customWidth="1"/>
    <col min="4" max="4" width="11" style="46" customWidth="1"/>
    <col min="5" max="5" width="11.33203125" style="46" customWidth="1"/>
    <col min="6" max="6" width="8.66015625" style="46" customWidth="1"/>
    <col min="7" max="7" width="12.16015625" style="46" customWidth="1"/>
    <col min="8" max="8" width="10.83203125" style="46" customWidth="1"/>
    <col min="9" max="9" width="11.5" style="46" customWidth="1"/>
    <col min="10" max="10" width="12.83203125" style="46" customWidth="1"/>
    <col min="11" max="11" width="13.33203125" style="46" hidden="1" customWidth="1"/>
    <col min="12" max="16384" width="13.33203125" style="46" customWidth="1"/>
  </cols>
  <sheetData>
    <row r="1" spans="1:9" ht="15" customHeight="1">
      <c r="A1" s="151" t="s">
        <v>258</v>
      </c>
      <c r="B1" s="45"/>
      <c r="C1" s="45"/>
      <c r="D1" s="45"/>
      <c r="E1" s="45"/>
      <c r="F1" s="45"/>
      <c r="G1" s="45"/>
      <c r="H1" s="45"/>
      <c r="I1" s="45"/>
    </row>
    <row r="2" spans="1:9" ht="15.75" customHeight="1">
      <c r="A2" s="22" t="s">
        <v>214</v>
      </c>
      <c r="B2" s="45"/>
      <c r="C2" s="45"/>
      <c r="D2" s="45"/>
      <c r="E2" s="45"/>
      <c r="F2" s="45"/>
      <c r="G2" s="45"/>
      <c r="H2" s="45"/>
      <c r="I2" s="45"/>
    </row>
    <row r="3" spans="1:12" s="48" customFormat="1" ht="13.5" customHeight="1">
      <c r="A3" s="269" t="s">
        <v>58</v>
      </c>
      <c r="B3" s="268">
        <v>2007</v>
      </c>
      <c r="C3" s="268"/>
      <c r="D3" s="268"/>
      <c r="E3" s="268">
        <v>2008</v>
      </c>
      <c r="F3" s="268"/>
      <c r="G3" s="268"/>
      <c r="H3" s="271"/>
      <c r="I3" s="47"/>
      <c r="J3" s="272" t="s">
        <v>280</v>
      </c>
      <c r="L3" s="48" t="s">
        <v>57</v>
      </c>
    </row>
    <row r="4" spans="1:13" ht="49.5" customHeight="1">
      <c r="A4" s="270"/>
      <c r="B4" s="49" t="s">
        <v>224</v>
      </c>
      <c r="C4" s="49" t="s">
        <v>69</v>
      </c>
      <c r="D4" s="50" t="s">
        <v>70</v>
      </c>
      <c r="E4" s="51" t="s">
        <v>224</v>
      </c>
      <c r="F4" s="51" t="s">
        <v>225</v>
      </c>
      <c r="G4" s="51" t="s">
        <v>69</v>
      </c>
      <c r="H4" s="51" t="s">
        <v>226</v>
      </c>
      <c r="I4" s="52" t="s">
        <v>70</v>
      </c>
      <c r="J4" s="273"/>
      <c r="K4" s="23"/>
      <c r="L4" s="23"/>
      <c r="M4" s="23"/>
    </row>
    <row r="5" spans="1:13" ht="22.5">
      <c r="A5" s="53" t="s">
        <v>59</v>
      </c>
      <c r="B5" s="62">
        <v>95521</v>
      </c>
      <c r="C5" s="62">
        <v>7661756</v>
      </c>
      <c r="D5" s="62">
        <v>80.21017367908627</v>
      </c>
      <c r="E5" s="62">
        <v>95561</v>
      </c>
      <c r="F5" s="63">
        <f>(E5/$E$17)*100</f>
        <v>25.962160194306644</v>
      </c>
      <c r="G5" s="62">
        <v>8138493</v>
      </c>
      <c r="H5" s="63">
        <f>(G5/$G$17)*100</f>
        <v>18.590153183587883</v>
      </c>
      <c r="I5" s="62">
        <f>G5/E5</f>
        <v>85.16542313286801</v>
      </c>
      <c r="J5" s="63">
        <f>(E5-B5)/B5*100</f>
        <v>0.04187560850493609</v>
      </c>
      <c r="K5" s="23"/>
      <c r="L5" s="23"/>
      <c r="M5" s="54"/>
    </row>
    <row r="6" spans="1:13" ht="12.75">
      <c r="A6" s="53" t="s">
        <v>5</v>
      </c>
      <c r="B6" s="62">
        <v>13575</v>
      </c>
      <c r="C6" s="62">
        <v>3697275</v>
      </c>
      <c r="D6" s="62">
        <v>272.35911602209944</v>
      </c>
      <c r="E6" s="62">
        <v>13195</v>
      </c>
      <c r="F6" s="63">
        <f aca="true" t="shared" si="0" ref="F6:F17">(E6/$E$17)*100</f>
        <v>3.5848379962942634</v>
      </c>
      <c r="G6" s="62">
        <v>3920305</v>
      </c>
      <c r="H6" s="63">
        <f aca="true" t="shared" si="1" ref="H6:H17">(G6/$G$17)*100</f>
        <v>8.954860620557824</v>
      </c>
      <c r="I6" s="62">
        <f>G6/E6</f>
        <v>297.10534293292915</v>
      </c>
      <c r="J6" s="70">
        <f aca="true" t="shared" si="2" ref="J6:J17">(E6-B6)/B6*100</f>
        <v>-2.7992633517495396</v>
      </c>
      <c r="K6" s="55"/>
      <c r="L6" s="55"/>
      <c r="M6" s="55"/>
    </row>
    <row r="7" spans="1:13" ht="22.5">
      <c r="A7" s="53" t="s">
        <v>227</v>
      </c>
      <c r="B7" s="62">
        <v>6965</v>
      </c>
      <c r="C7" s="62">
        <v>3468039</v>
      </c>
      <c r="D7" s="62">
        <v>497.9237616654702</v>
      </c>
      <c r="E7" s="62">
        <v>10000</v>
      </c>
      <c r="F7" s="63">
        <f t="shared" si="0"/>
        <v>2.7168154575932273</v>
      </c>
      <c r="G7" s="62">
        <v>5188938</v>
      </c>
      <c r="H7" s="63">
        <f t="shared" si="1"/>
        <v>11.852704460167276</v>
      </c>
      <c r="I7" s="62">
        <f aca="true" t="shared" si="3" ref="I7:I17">G7/E7</f>
        <v>518.8938</v>
      </c>
      <c r="J7" s="63">
        <f t="shared" si="2"/>
        <v>43.575017946877246</v>
      </c>
      <c r="K7" s="55"/>
      <c r="L7" s="55"/>
      <c r="M7" s="55"/>
    </row>
    <row r="8" spans="1:13" s="48" customFormat="1" ht="12.75">
      <c r="A8" s="56" t="s">
        <v>232</v>
      </c>
      <c r="B8" s="64">
        <v>116061</v>
      </c>
      <c r="C8" s="64">
        <v>14827070</v>
      </c>
      <c r="D8" s="64">
        <v>127.75238883001181</v>
      </c>
      <c r="E8" s="64">
        <f>SUM(E5:E7)</f>
        <v>118756</v>
      </c>
      <c r="F8" s="65">
        <f t="shared" si="0"/>
        <v>32.26381364819414</v>
      </c>
      <c r="G8" s="64">
        <f>SUM(G5:G7)</f>
        <v>17247736</v>
      </c>
      <c r="H8" s="65">
        <f t="shared" si="1"/>
        <v>39.397718264312985</v>
      </c>
      <c r="I8" s="66">
        <f t="shared" si="3"/>
        <v>145.23675435346425</v>
      </c>
      <c r="J8" s="65">
        <f t="shared" si="2"/>
        <v>2.322054781537295</v>
      </c>
      <c r="K8" s="57"/>
      <c r="L8" s="57"/>
      <c r="M8" s="57"/>
    </row>
    <row r="9" spans="1:13" ht="12.75">
      <c r="A9" s="53" t="s">
        <v>228</v>
      </c>
      <c r="B9" s="62">
        <v>26099</v>
      </c>
      <c r="C9" s="62">
        <v>8137417</v>
      </c>
      <c r="D9" s="62">
        <v>311.79037511015747</v>
      </c>
      <c r="E9" s="62">
        <v>25579</v>
      </c>
      <c r="F9" s="63">
        <f t="shared" si="0"/>
        <v>6.949342258977717</v>
      </c>
      <c r="G9" s="62">
        <v>6261982</v>
      </c>
      <c r="H9" s="63">
        <f t="shared" si="1"/>
        <v>14.303778919865143</v>
      </c>
      <c r="I9" s="62">
        <f t="shared" si="3"/>
        <v>244.80949216153877</v>
      </c>
      <c r="J9" s="70">
        <f t="shared" si="2"/>
        <v>-1.9924135024330432</v>
      </c>
      <c r="K9" s="55"/>
      <c r="L9" s="55"/>
      <c r="M9" s="55"/>
    </row>
    <row r="10" spans="1:13" ht="12.75">
      <c r="A10" s="53" t="s">
        <v>60</v>
      </c>
      <c r="B10" s="67">
        <v>6376</v>
      </c>
      <c r="C10" s="67">
        <v>1663247</v>
      </c>
      <c r="D10" s="67">
        <v>260.8605708908407</v>
      </c>
      <c r="E10" s="62">
        <v>7548</v>
      </c>
      <c r="F10" s="63">
        <f t="shared" si="0"/>
        <v>2.0506523073913683</v>
      </c>
      <c r="G10" s="67">
        <v>2103618</v>
      </c>
      <c r="H10" s="63">
        <f t="shared" si="1"/>
        <v>4.80513786271645</v>
      </c>
      <c r="I10" s="62">
        <f t="shared" si="3"/>
        <v>278.69872813990463</v>
      </c>
      <c r="J10" s="63">
        <f t="shared" si="2"/>
        <v>18.381430363864492</v>
      </c>
      <c r="K10" s="55"/>
      <c r="L10" s="55"/>
      <c r="M10" s="55"/>
    </row>
    <row r="11" spans="1:13" s="48" customFormat="1" ht="22.5">
      <c r="A11" s="56" t="s">
        <v>229</v>
      </c>
      <c r="B11" s="64">
        <v>32475</v>
      </c>
      <c r="C11" s="64">
        <v>9800664</v>
      </c>
      <c r="D11" s="64">
        <v>301.79103926096997</v>
      </c>
      <c r="E11" s="64">
        <f>SUM(E9:E10)</f>
        <v>33127</v>
      </c>
      <c r="F11" s="65">
        <f t="shared" si="0"/>
        <v>8.999994566369086</v>
      </c>
      <c r="G11" s="64">
        <f>SUM(G9:G10)</f>
        <v>8365600</v>
      </c>
      <c r="H11" s="65">
        <f t="shared" si="1"/>
        <v>19.10891678258159</v>
      </c>
      <c r="I11" s="66">
        <f t="shared" si="3"/>
        <v>252.5311679294835</v>
      </c>
      <c r="J11" s="65">
        <f t="shared" si="2"/>
        <v>2.0076982294072363</v>
      </c>
      <c r="K11" s="57"/>
      <c r="L11" s="57"/>
      <c r="M11" s="57"/>
    </row>
    <row r="12" spans="1:13" ht="12.75">
      <c r="A12" s="53" t="s">
        <v>6</v>
      </c>
      <c r="B12" s="67">
        <v>82910</v>
      </c>
      <c r="C12" s="67">
        <v>11593911</v>
      </c>
      <c r="D12" s="67">
        <v>139.83730551200097</v>
      </c>
      <c r="E12" s="62">
        <v>101187</v>
      </c>
      <c r="F12" s="63">
        <f t="shared" si="0"/>
        <v>27.490640570748592</v>
      </c>
      <c r="G12" s="67">
        <v>11193696</v>
      </c>
      <c r="H12" s="63">
        <f t="shared" si="1"/>
        <v>25.568925761872002</v>
      </c>
      <c r="I12" s="62">
        <f t="shared" si="3"/>
        <v>110.62385484301343</v>
      </c>
      <c r="J12" s="63">
        <f t="shared" si="2"/>
        <v>22.044385478229405</v>
      </c>
      <c r="K12" s="55"/>
      <c r="L12" s="55"/>
      <c r="M12" s="55"/>
    </row>
    <row r="13" spans="1:13" ht="12.75">
      <c r="A13" s="53" t="s">
        <v>230</v>
      </c>
      <c r="B13" s="67">
        <v>83979</v>
      </c>
      <c r="C13" s="67">
        <v>4024340</v>
      </c>
      <c r="D13" s="67">
        <v>47.920789721239835</v>
      </c>
      <c r="E13" s="62">
        <v>81727</v>
      </c>
      <c r="F13" s="63">
        <f t="shared" si="0"/>
        <v>22.20371769027217</v>
      </c>
      <c r="G13" s="67">
        <v>3989828</v>
      </c>
      <c r="H13" s="63">
        <f t="shared" si="1"/>
        <v>9.113666829493875</v>
      </c>
      <c r="I13" s="62">
        <f t="shared" si="3"/>
        <v>48.818970474873666</v>
      </c>
      <c r="J13" s="70">
        <f t="shared" si="2"/>
        <v>-2.681622786649043</v>
      </c>
      <c r="K13" s="55"/>
      <c r="L13" s="55"/>
      <c r="M13" s="55"/>
    </row>
    <row r="14" spans="1:13" s="48" customFormat="1" ht="12.75">
      <c r="A14" s="56" t="s">
        <v>233</v>
      </c>
      <c r="B14" s="64">
        <v>166889</v>
      </c>
      <c r="C14" s="64">
        <v>15618251</v>
      </c>
      <c r="D14" s="64">
        <v>93.58466405814643</v>
      </c>
      <c r="E14" s="64">
        <f>SUM(E12:E13)</f>
        <v>182914</v>
      </c>
      <c r="F14" s="65">
        <f t="shared" si="0"/>
        <v>49.69435826102076</v>
      </c>
      <c r="G14" s="64">
        <f>SUM(G12:G13)</f>
        <v>15183524</v>
      </c>
      <c r="H14" s="65">
        <f t="shared" si="1"/>
        <v>34.68259259136588</v>
      </c>
      <c r="I14" s="66">
        <f t="shared" si="3"/>
        <v>83.00908623724811</v>
      </c>
      <c r="J14" s="65">
        <f t="shared" si="2"/>
        <v>9.602190677636035</v>
      </c>
      <c r="K14" s="57"/>
      <c r="L14" s="57"/>
      <c r="M14" s="57"/>
    </row>
    <row r="15" spans="1:10" ht="22.5">
      <c r="A15" s="53" t="s">
        <v>231</v>
      </c>
      <c r="B15" s="67">
        <v>31787</v>
      </c>
      <c r="C15" s="67">
        <v>3146760</v>
      </c>
      <c r="D15" s="67">
        <v>98.99518671154874</v>
      </c>
      <c r="E15" s="67">
        <v>33281</v>
      </c>
      <c r="F15" s="63">
        <f t="shared" si="0"/>
        <v>9.04183352441602</v>
      </c>
      <c r="G15" s="67">
        <v>2981655</v>
      </c>
      <c r="H15" s="63">
        <f t="shared" si="1"/>
        <v>6.810772361739542</v>
      </c>
      <c r="I15" s="62">
        <f t="shared" si="3"/>
        <v>89.59030678164719</v>
      </c>
      <c r="J15" s="63">
        <f t="shared" si="2"/>
        <v>4.7000346053418065</v>
      </c>
    </row>
    <row r="16" spans="1:10" s="48" customFormat="1" ht="22.5">
      <c r="A16" s="56" t="s">
        <v>71</v>
      </c>
      <c r="B16" s="64">
        <v>198676</v>
      </c>
      <c r="C16" s="64">
        <v>18765011</v>
      </c>
      <c r="D16" s="64">
        <v>94.45031609253256</v>
      </c>
      <c r="E16" s="64">
        <f>SUM(E14:E15)</f>
        <v>216195</v>
      </c>
      <c r="F16" s="65">
        <f t="shared" si="0"/>
        <v>58.73619178543679</v>
      </c>
      <c r="G16" s="64">
        <f>SUM(G14:G15)</f>
        <v>18165179</v>
      </c>
      <c r="H16" s="65">
        <f t="shared" si="1"/>
        <v>41.49336495310542</v>
      </c>
      <c r="I16" s="66">
        <f t="shared" si="3"/>
        <v>84.0221975531349</v>
      </c>
      <c r="J16" s="65">
        <f t="shared" si="2"/>
        <v>8.817874328051701</v>
      </c>
    </row>
    <row r="17" spans="1:17" s="59" customFormat="1" ht="12.75">
      <c r="A17" s="58" t="s">
        <v>61</v>
      </c>
      <c r="B17" s="68">
        <v>347212</v>
      </c>
      <c r="C17" s="68">
        <v>41729498</v>
      </c>
      <c r="D17" s="68">
        <v>120.18449247145836</v>
      </c>
      <c r="E17" s="68">
        <v>368078</v>
      </c>
      <c r="F17" s="69">
        <f t="shared" si="0"/>
        <v>100</v>
      </c>
      <c r="G17" s="68">
        <v>43778515</v>
      </c>
      <c r="H17" s="69">
        <f t="shared" si="1"/>
        <v>100</v>
      </c>
      <c r="I17" s="68">
        <f t="shared" si="3"/>
        <v>118.93814626247698</v>
      </c>
      <c r="J17" s="69">
        <f t="shared" si="2"/>
        <v>6.009584922180109</v>
      </c>
      <c r="L17" s="60"/>
      <c r="M17" s="60"/>
      <c r="N17" s="60"/>
      <c r="O17" s="60"/>
      <c r="P17" s="60"/>
      <c r="Q17" s="60"/>
    </row>
    <row r="18" spans="1:8" ht="12.75">
      <c r="A18" s="152" t="s">
        <v>213</v>
      </c>
      <c r="C18" s="23"/>
      <c r="D18" s="23"/>
      <c r="E18" s="30"/>
      <c r="F18" s="23"/>
      <c r="G18" s="23"/>
      <c r="H18" s="23"/>
    </row>
    <row r="19" spans="3:9" ht="12.75">
      <c r="C19" s="23"/>
      <c r="D19" s="55"/>
      <c r="E19" s="23"/>
      <c r="I19" s="23"/>
    </row>
    <row r="20" spans="3:9" ht="12.75">
      <c r="C20" s="23"/>
      <c r="D20" s="55"/>
      <c r="E20" s="23"/>
      <c r="I20" s="23"/>
    </row>
    <row r="21" spans="3:5" ht="12.75">
      <c r="C21" s="23"/>
      <c r="D21" s="55"/>
      <c r="E21" s="23"/>
    </row>
    <row r="22" spans="3:5" ht="12.75">
      <c r="C22" s="23"/>
      <c r="D22" s="55"/>
      <c r="E22" s="23"/>
    </row>
    <row r="23" spans="3:5" ht="12.75">
      <c r="C23" s="23"/>
      <c r="D23" s="55"/>
      <c r="E23" s="23"/>
    </row>
    <row r="24" spans="3:5" ht="12.75">
      <c r="C24" s="23"/>
      <c r="D24" s="55"/>
      <c r="E24" s="23"/>
    </row>
    <row r="25" spans="3:5" ht="12.75">
      <c r="C25" s="23"/>
      <c r="D25" s="55"/>
      <c r="E25" s="23"/>
    </row>
    <row r="26" spans="3:5" ht="12.75">
      <c r="C26" s="23"/>
      <c r="D26" s="55"/>
      <c r="E26" s="23"/>
    </row>
    <row r="27" spans="3:5" ht="12.75">
      <c r="C27" s="23"/>
      <c r="D27" s="55"/>
      <c r="E27" s="23"/>
    </row>
    <row r="28" spans="3:5" ht="12.75">
      <c r="C28" s="23"/>
      <c r="D28" s="55"/>
      <c r="E28" s="23"/>
    </row>
    <row r="29" spans="3:5" ht="12.75">
      <c r="C29" s="23"/>
      <c r="D29" s="55"/>
      <c r="E29" s="23"/>
    </row>
    <row r="30" spans="3:5" ht="12.75">
      <c r="C30" s="23"/>
      <c r="D30" s="55"/>
      <c r="E30" s="23"/>
    </row>
    <row r="31" spans="3:5" ht="12.75">
      <c r="C31" s="23"/>
      <c r="D31" s="55"/>
      <c r="E31" s="23"/>
    </row>
    <row r="32" spans="3:5" ht="12.75">
      <c r="C32" s="23"/>
      <c r="D32" s="55"/>
      <c r="E32" s="23"/>
    </row>
    <row r="33" spans="3:5" ht="12.75">
      <c r="C33" s="23"/>
      <c r="D33" s="55"/>
      <c r="E33" s="23"/>
    </row>
    <row r="34" spans="3:5" ht="12.75">
      <c r="C34" s="23"/>
      <c r="D34" s="55"/>
      <c r="E34" s="23"/>
    </row>
    <row r="35" spans="3:5" ht="12.75">
      <c r="C35" s="23"/>
      <c r="D35" s="55"/>
      <c r="E35" s="23"/>
    </row>
    <row r="36" spans="3:5" ht="12.75">
      <c r="C36" s="23"/>
      <c r="D36" s="55"/>
      <c r="E36" s="23"/>
    </row>
    <row r="37" spans="3:5" ht="12.75">
      <c r="C37" s="23"/>
      <c r="D37" s="55"/>
      <c r="E37" s="23"/>
    </row>
    <row r="38" spans="3:5" ht="12.75">
      <c r="C38" s="23"/>
      <c r="D38" s="55"/>
      <c r="E38" s="23"/>
    </row>
    <row r="39" spans="3:5" ht="12.75">
      <c r="C39" s="23"/>
      <c r="D39" s="55"/>
      <c r="E39" s="23"/>
    </row>
    <row r="40" spans="3:5" ht="12.75">
      <c r="C40" s="23"/>
      <c r="D40" s="55"/>
      <c r="E40" s="23"/>
    </row>
    <row r="41" spans="3:5" ht="12.75">
      <c r="C41" s="23"/>
      <c r="D41" s="61"/>
      <c r="E41" s="54"/>
    </row>
  </sheetData>
  <mergeCells count="4">
    <mergeCell ref="B3:D3"/>
    <mergeCell ref="A3:A4"/>
    <mergeCell ref="E3:H3"/>
    <mergeCell ref="J3:J4"/>
  </mergeCells>
  <printOptions/>
  <pageMargins left="0.75" right="0.75" top="1" bottom="1"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12"/>
  <sheetViews>
    <sheetView workbookViewId="0" topLeftCell="A1">
      <selection activeCell="F19" sqref="F19"/>
    </sheetView>
  </sheetViews>
  <sheetFormatPr defaultColWidth="12" defaultRowHeight="11.25"/>
  <cols>
    <col min="1" max="1" width="44.83203125" style="72" customWidth="1"/>
    <col min="2" max="5" width="8.83203125" style="72" customWidth="1"/>
    <col min="6" max="16384" width="13.33203125" style="72" customWidth="1"/>
  </cols>
  <sheetData>
    <row r="1" spans="1:7" ht="27" customHeight="1">
      <c r="A1" s="274" t="s">
        <v>234</v>
      </c>
      <c r="B1" s="274"/>
      <c r="C1" s="274"/>
      <c r="D1" s="274"/>
      <c r="E1" s="274"/>
      <c r="F1" s="71"/>
      <c r="G1" s="71"/>
    </row>
    <row r="2" spans="1:7" ht="18" customHeight="1">
      <c r="A2" s="22" t="s">
        <v>214</v>
      </c>
      <c r="B2" s="73"/>
      <c r="C2" s="73"/>
      <c r="D2" s="73"/>
      <c r="E2" s="73"/>
      <c r="F2" s="71"/>
      <c r="G2" s="71"/>
    </row>
    <row r="3" spans="1:5" ht="12.75" customHeight="1">
      <c r="A3" s="74"/>
      <c r="B3" s="75" t="s">
        <v>1</v>
      </c>
      <c r="C3" s="76" t="s">
        <v>27</v>
      </c>
      <c r="D3" s="77" t="s">
        <v>68</v>
      </c>
      <c r="E3" s="86" t="s">
        <v>97</v>
      </c>
    </row>
    <row r="4" spans="1:8" ht="12.75" customHeight="1">
      <c r="A4" s="78" t="s">
        <v>203</v>
      </c>
      <c r="B4" s="79" t="s">
        <v>204</v>
      </c>
      <c r="C4" s="80">
        <v>14.505387060960839</v>
      </c>
      <c r="D4" s="81">
        <v>17.470391843106135</v>
      </c>
      <c r="E4" s="82">
        <v>15.991265951887822</v>
      </c>
      <c r="H4" s="83"/>
    </row>
    <row r="5" spans="1:8" ht="12.75" customHeight="1">
      <c r="A5" s="78" t="s">
        <v>205</v>
      </c>
      <c r="B5" s="84" t="s">
        <v>206</v>
      </c>
      <c r="C5" s="80">
        <v>19.817136810462713</v>
      </c>
      <c r="D5" s="81">
        <v>23.778999398205436</v>
      </c>
      <c r="E5" s="82">
        <v>24.072930966413196</v>
      </c>
      <c r="H5" s="83"/>
    </row>
    <row r="6" spans="1:8" ht="12.75" customHeight="1">
      <c r="A6" s="78" t="s">
        <v>207</v>
      </c>
      <c r="B6" s="84" t="s">
        <v>208</v>
      </c>
      <c r="C6" s="80">
        <v>39.69634799347207</v>
      </c>
      <c r="D6" s="81">
        <v>40.61961240920301</v>
      </c>
      <c r="E6" s="82">
        <v>44.086185813225946</v>
      </c>
      <c r="H6" s="83"/>
    </row>
    <row r="7" spans="1:8" ht="12.75" customHeight="1">
      <c r="A7" s="78" t="s">
        <v>235</v>
      </c>
      <c r="B7" s="84" t="s">
        <v>206</v>
      </c>
      <c r="C7" s="80">
        <v>21.099804416755575</v>
      </c>
      <c r="D7" s="81">
        <v>23.490130781243003</v>
      </c>
      <c r="E7" s="82">
        <v>23.2845312952425</v>
      </c>
      <c r="F7" s="85"/>
      <c r="H7" s="83"/>
    </row>
    <row r="8" spans="1:8" ht="12.75" customHeight="1">
      <c r="A8" s="78" t="s">
        <v>236</v>
      </c>
      <c r="B8" s="84" t="s">
        <v>204</v>
      </c>
      <c r="C8" s="80">
        <v>19.599000521214318</v>
      </c>
      <c r="D8" s="81">
        <v>23.548095983338616</v>
      </c>
      <c r="E8" s="82">
        <v>25.220991665945945</v>
      </c>
      <c r="H8" s="83"/>
    </row>
    <row r="9" spans="1:8" ht="12.75" customHeight="1">
      <c r="A9" s="78" t="s">
        <v>96</v>
      </c>
      <c r="B9" s="84" t="s">
        <v>209</v>
      </c>
      <c r="C9" s="80">
        <v>11.399310773467638</v>
      </c>
      <c r="D9" s="81">
        <v>12.1128905156875</v>
      </c>
      <c r="E9" s="82">
        <v>13.248805399038888</v>
      </c>
      <c r="H9" s="83"/>
    </row>
    <row r="10" spans="1:8" ht="12.75" customHeight="1">
      <c r="A10" s="78" t="s">
        <v>210</v>
      </c>
      <c r="B10" s="84" t="s">
        <v>211</v>
      </c>
      <c r="C10" s="80">
        <v>23.528263335855755</v>
      </c>
      <c r="D10" s="81">
        <v>26.37536996723056</v>
      </c>
      <c r="E10" s="82">
        <v>18.05084759973907</v>
      </c>
      <c r="H10" s="83"/>
    </row>
    <row r="11" spans="1:8" ht="12.75" customHeight="1">
      <c r="A11" s="154" t="s">
        <v>202</v>
      </c>
      <c r="B11" s="155" t="s">
        <v>212</v>
      </c>
      <c r="C11" s="156">
        <v>15.78625982874452</v>
      </c>
      <c r="D11" s="157">
        <v>18.62914567811544</v>
      </c>
      <c r="E11" s="158">
        <v>19.54011611111523</v>
      </c>
      <c r="H11" s="83"/>
    </row>
    <row r="12" ht="12.75" customHeight="1">
      <c r="A12" s="152" t="s">
        <v>213</v>
      </c>
    </row>
  </sheetData>
  <mergeCells count="1">
    <mergeCell ref="A1:E1"/>
  </mergeCells>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9"/>
  <sheetViews>
    <sheetView workbookViewId="0" topLeftCell="A1">
      <selection activeCell="G8" sqref="G8"/>
    </sheetView>
  </sheetViews>
  <sheetFormatPr defaultColWidth="12" defaultRowHeight="12" customHeight="1"/>
  <cols>
    <col min="1" max="1" width="30.83203125" style="3" customWidth="1"/>
    <col min="2" max="16384" width="13.33203125" style="3" customWidth="1"/>
  </cols>
  <sheetData>
    <row r="1" spans="1:4" ht="12" customHeight="1">
      <c r="A1" s="1" t="s">
        <v>281</v>
      </c>
      <c r="B1"/>
      <c r="C1"/>
      <c r="D1"/>
    </row>
    <row r="2" ht="12.75" customHeight="1">
      <c r="A2" s="172" t="s">
        <v>214</v>
      </c>
    </row>
    <row r="3" ht="12.75" customHeight="1">
      <c r="A3" s="172"/>
    </row>
    <row r="4" spans="1:5" ht="12.75" customHeight="1">
      <c r="A4" s="173" t="s">
        <v>57</v>
      </c>
      <c r="B4" s="304" t="s">
        <v>1</v>
      </c>
      <c r="C4" s="304" t="s">
        <v>27</v>
      </c>
      <c r="D4" s="304" t="s">
        <v>68</v>
      </c>
      <c r="E4" s="304" t="s">
        <v>97</v>
      </c>
    </row>
    <row r="5" spans="1:5" ht="12.75" customHeight="1">
      <c r="A5" s="173" t="s">
        <v>7</v>
      </c>
      <c r="B5" s="174">
        <v>273.4910650551099</v>
      </c>
      <c r="C5" s="174">
        <v>276</v>
      </c>
      <c r="D5" s="175">
        <v>290</v>
      </c>
      <c r="E5" s="175">
        <v>299</v>
      </c>
    </row>
    <row r="6" spans="1:5" ht="12.75" customHeight="1">
      <c r="A6" s="173" t="s">
        <v>8</v>
      </c>
      <c r="B6" s="174">
        <v>156.523469237019</v>
      </c>
      <c r="C6" s="174">
        <v>142</v>
      </c>
      <c r="D6" s="175">
        <v>140</v>
      </c>
      <c r="E6" s="175">
        <v>138</v>
      </c>
    </row>
    <row r="7" spans="1:5" ht="12.75" customHeight="1">
      <c r="A7" s="173" t="s">
        <v>74</v>
      </c>
      <c r="B7" s="175">
        <v>32</v>
      </c>
      <c r="C7" s="175">
        <v>39</v>
      </c>
      <c r="D7" s="175">
        <v>27</v>
      </c>
      <c r="E7" s="175">
        <v>31</v>
      </c>
    </row>
    <row r="8" spans="1:5" ht="12.75" customHeight="1">
      <c r="A8" s="173" t="s">
        <v>9</v>
      </c>
      <c r="B8" s="175">
        <v>43</v>
      </c>
      <c r="C8" s="175">
        <v>49</v>
      </c>
      <c r="D8" s="175">
        <v>48</v>
      </c>
      <c r="E8" s="175">
        <v>47</v>
      </c>
    </row>
    <row r="9" spans="1:8" ht="12.75" customHeight="1">
      <c r="A9" s="153" t="s">
        <v>213</v>
      </c>
      <c r="B9" s="20"/>
      <c r="H9" s="5"/>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P13"/>
  <sheetViews>
    <sheetView workbookViewId="0" topLeftCell="A1">
      <selection activeCell="A28" sqref="A28"/>
    </sheetView>
  </sheetViews>
  <sheetFormatPr defaultColWidth="12" defaultRowHeight="11.25"/>
  <cols>
    <col min="1" max="1" width="57.83203125" style="6" customWidth="1"/>
    <col min="2" max="2" width="10.5" style="6" customWidth="1"/>
    <col min="3" max="3" width="10.66015625" style="6" customWidth="1"/>
    <col min="4" max="4" width="10" style="6" customWidth="1"/>
    <col min="5" max="5" width="9.33203125" style="6" customWidth="1"/>
    <col min="6" max="6" width="8.33203125" style="6" customWidth="1"/>
    <col min="7" max="7" width="8.83203125" style="6" customWidth="1"/>
    <col min="8" max="8" width="7.83203125" style="6" customWidth="1"/>
    <col min="9" max="9" width="8.33203125" style="6" customWidth="1"/>
    <col min="10" max="16384" width="13.33203125" style="6" customWidth="1"/>
  </cols>
  <sheetData>
    <row r="1" spans="1:9" ht="12.75">
      <c r="A1" s="176" t="s">
        <v>282</v>
      </c>
      <c r="B1" s="92"/>
      <c r="C1" s="92"/>
      <c r="D1" s="92"/>
      <c r="E1" s="93"/>
      <c r="F1" s="93"/>
      <c r="G1" s="93"/>
      <c r="H1" s="93"/>
      <c r="I1" s="93"/>
    </row>
    <row r="2" spans="1:9" ht="12.75">
      <c r="A2" s="94" t="s">
        <v>215</v>
      </c>
      <c r="B2" s="94"/>
      <c r="C2" s="94"/>
      <c r="D2" s="94"/>
      <c r="E2" s="94"/>
      <c r="F2" s="94"/>
      <c r="G2" s="94"/>
      <c r="H2" s="94"/>
      <c r="I2" s="94"/>
    </row>
    <row r="3" spans="1:9" ht="49.5" customHeight="1">
      <c r="A3" s="275"/>
      <c r="B3" s="279" t="s">
        <v>237</v>
      </c>
      <c r="C3" s="279"/>
      <c r="D3" s="278" t="s">
        <v>238</v>
      </c>
      <c r="E3" s="278"/>
      <c r="F3" s="278" t="s">
        <v>99</v>
      </c>
      <c r="G3" s="278"/>
      <c r="H3" s="278" t="s">
        <v>2</v>
      </c>
      <c r="I3" s="278"/>
    </row>
    <row r="4" spans="1:9" ht="12.75" customHeight="1" hidden="1">
      <c r="A4" s="276"/>
      <c r="B4" s="87">
        <v>2007</v>
      </c>
      <c r="C4" s="87">
        <v>2008</v>
      </c>
      <c r="D4" s="87">
        <v>2007</v>
      </c>
      <c r="E4" s="87" t="s">
        <v>97</v>
      </c>
      <c r="F4" s="87">
        <v>2007</v>
      </c>
      <c r="G4" s="87" t="s">
        <v>97</v>
      </c>
      <c r="H4" s="87">
        <v>2007</v>
      </c>
      <c r="I4" s="87">
        <v>2008</v>
      </c>
    </row>
    <row r="5" spans="1:9" ht="17.25" customHeight="1">
      <c r="A5" s="277"/>
      <c r="B5" s="95">
        <v>2007</v>
      </c>
      <c r="C5" s="177">
        <v>2008</v>
      </c>
      <c r="D5" s="95">
        <v>2007</v>
      </c>
      <c r="E5" s="177">
        <v>2008</v>
      </c>
      <c r="F5" s="95">
        <v>2007</v>
      </c>
      <c r="G5" s="177">
        <v>2008</v>
      </c>
      <c r="H5" s="95">
        <v>2007</v>
      </c>
      <c r="I5" s="177">
        <v>2008</v>
      </c>
    </row>
    <row r="6" spans="1:9" ht="13.5" customHeight="1">
      <c r="A6" s="88" t="s">
        <v>100</v>
      </c>
      <c r="B6" s="89">
        <v>30973</v>
      </c>
      <c r="C6" s="178">
        <v>33014</v>
      </c>
      <c r="D6" s="179">
        <v>440</v>
      </c>
      <c r="E6" s="180">
        <v>470</v>
      </c>
      <c r="F6" s="180">
        <v>9808</v>
      </c>
      <c r="G6" s="180">
        <v>4223</v>
      </c>
      <c r="H6" s="180">
        <v>41221</v>
      </c>
      <c r="I6" s="180">
        <v>37707</v>
      </c>
    </row>
    <row r="7" spans="1:14" ht="13.5" customHeight="1">
      <c r="A7" s="88" t="s">
        <v>94</v>
      </c>
      <c r="B7" s="89">
        <v>26124</v>
      </c>
      <c r="C7" s="178">
        <v>25876</v>
      </c>
      <c r="D7" s="179">
        <v>414</v>
      </c>
      <c r="E7" s="178">
        <v>374</v>
      </c>
      <c r="F7" s="178">
        <v>321</v>
      </c>
      <c r="G7" s="178">
        <v>1239</v>
      </c>
      <c r="H7" s="180">
        <v>26859</v>
      </c>
      <c r="I7" s="180">
        <v>27489</v>
      </c>
      <c r="J7" s="7"/>
      <c r="K7" s="8"/>
      <c r="L7" s="7"/>
      <c r="M7" s="8"/>
      <c r="N7" s="8"/>
    </row>
    <row r="8" spans="1:12" ht="13.5" customHeight="1">
      <c r="A8" s="181" t="s">
        <v>93</v>
      </c>
      <c r="B8" s="182">
        <v>57097</v>
      </c>
      <c r="C8" s="182">
        <v>58890</v>
      </c>
      <c r="D8" s="182">
        <v>854</v>
      </c>
      <c r="E8" s="182">
        <v>844</v>
      </c>
      <c r="F8" s="182">
        <v>10246</v>
      </c>
      <c r="G8" s="182">
        <v>5462</v>
      </c>
      <c r="H8" s="182">
        <v>68080</v>
      </c>
      <c r="I8" s="182">
        <v>65196</v>
      </c>
      <c r="J8" s="7"/>
      <c r="K8" s="8"/>
      <c r="L8" s="7"/>
    </row>
    <row r="9" spans="1:16" ht="12.75" customHeight="1">
      <c r="A9" s="90" t="s">
        <v>241</v>
      </c>
      <c r="B9" s="183">
        <v>53.896653960186356</v>
      </c>
      <c r="C9" s="183">
        <v>56.060451689590764</v>
      </c>
      <c r="D9" s="183">
        <v>51.52224824355972</v>
      </c>
      <c r="E9" s="183">
        <v>55.687203791469194</v>
      </c>
      <c r="F9" s="183">
        <v>95.72516103845403</v>
      </c>
      <c r="G9" s="183">
        <v>77.31600146466496</v>
      </c>
      <c r="H9" s="183">
        <v>60.5478848413631</v>
      </c>
      <c r="I9" s="183">
        <v>57.83637032946807</v>
      </c>
      <c r="J9" s="7"/>
      <c r="K9" s="8"/>
      <c r="L9" s="7"/>
      <c r="N9" s="7"/>
      <c r="O9" s="7"/>
      <c r="P9" s="7"/>
    </row>
    <row r="10" spans="1:9" ht="12.75" customHeight="1">
      <c r="A10" s="90" t="s">
        <v>242</v>
      </c>
      <c r="B10" s="183">
        <v>46.10334603981364</v>
      </c>
      <c r="C10" s="183">
        <v>43.939548310409236</v>
      </c>
      <c r="D10" s="183">
        <v>48.47775175644028</v>
      </c>
      <c r="E10" s="183">
        <v>44.312796208530806</v>
      </c>
      <c r="F10" s="183">
        <v>3.1329299238727306</v>
      </c>
      <c r="G10" s="183">
        <v>22.683998535335043</v>
      </c>
      <c r="H10" s="183">
        <v>39.4521151586369</v>
      </c>
      <c r="I10" s="183">
        <v>42.16362967053193</v>
      </c>
    </row>
    <row r="11" spans="1:11" ht="12.75" customHeight="1">
      <c r="A11" s="184" t="s">
        <v>95</v>
      </c>
      <c r="B11" s="182">
        <v>364428</v>
      </c>
      <c r="C11" s="185">
        <v>353805</v>
      </c>
      <c r="D11" s="186" t="s">
        <v>98</v>
      </c>
      <c r="E11" s="186" t="s">
        <v>98</v>
      </c>
      <c r="F11" s="182">
        <v>11768</v>
      </c>
      <c r="G11" s="187">
        <v>6761</v>
      </c>
      <c r="H11" s="187">
        <v>376196</v>
      </c>
      <c r="I11" s="187">
        <v>360087</v>
      </c>
      <c r="J11" s="7"/>
      <c r="K11" s="7"/>
    </row>
    <row r="12" spans="1:9" ht="22.5">
      <c r="A12" s="91" t="s">
        <v>243</v>
      </c>
      <c r="B12" s="183">
        <v>8.499072519125862</v>
      </c>
      <c r="C12" s="183">
        <v>9.33112872910219</v>
      </c>
      <c r="D12" s="183" t="s">
        <v>239</v>
      </c>
      <c r="E12" s="183" t="s">
        <v>240</v>
      </c>
      <c r="F12" s="183">
        <v>83.34466349422162</v>
      </c>
      <c r="G12" s="183">
        <v>67.23451679668842</v>
      </c>
      <c r="H12" s="183">
        <v>10.957320120362791</v>
      </c>
      <c r="I12" s="183">
        <v>10.346899799137278</v>
      </c>
    </row>
    <row r="13" spans="1:9" ht="12.75">
      <c r="A13" s="152" t="s">
        <v>213</v>
      </c>
      <c r="B13" s="96"/>
      <c r="C13" s="96"/>
      <c r="D13" s="96"/>
      <c r="E13" s="96"/>
      <c r="F13" s="96"/>
      <c r="G13" s="96"/>
      <c r="H13" s="96"/>
      <c r="I13" s="96"/>
    </row>
    <row r="16" ht="13.5" customHeight="1"/>
    <row r="17" ht="27.75" customHeight="1"/>
    <row r="19" ht="12.75" customHeight="1"/>
  </sheetData>
  <mergeCells count="5">
    <mergeCell ref="A3:A5"/>
    <mergeCell ref="H3:I3"/>
    <mergeCell ref="B3:C3"/>
    <mergeCell ref="D3:E3"/>
    <mergeCell ref="F3:G3"/>
  </mergeCells>
  <printOptions/>
  <pageMargins left="0.75" right="0.75" top="1" bottom="1"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36"/>
  <sheetViews>
    <sheetView showGridLines="0" workbookViewId="0" topLeftCell="A2">
      <selection activeCell="L5" sqref="L5"/>
    </sheetView>
  </sheetViews>
  <sheetFormatPr defaultColWidth="12" defaultRowHeight="11.25"/>
  <cols>
    <col min="1" max="1" width="34.66015625" style="23" customWidth="1"/>
    <col min="2" max="2" width="9.66015625" style="23" customWidth="1"/>
    <col min="3" max="3" width="8" style="23" customWidth="1"/>
    <col min="4" max="4" width="9.16015625" style="23" customWidth="1"/>
    <col min="5" max="5" width="7.83203125" style="23" customWidth="1"/>
    <col min="6" max="6" width="9.16015625" style="23" customWidth="1"/>
    <col min="7" max="7" width="7.33203125" style="23" customWidth="1"/>
    <col min="8" max="8" width="10.33203125" style="23" customWidth="1"/>
    <col min="9" max="9" width="9.33203125" style="23" customWidth="1"/>
    <col min="10" max="16384" width="11.5" style="23" customWidth="1"/>
  </cols>
  <sheetData>
    <row r="1" s="97" customFormat="1" ht="12.75" customHeight="1">
      <c r="A1" s="188" t="s">
        <v>250</v>
      </c>
    </row>
    <row r="2" s="98" customFormat="1" ht="12.75" customHeight="1">
      <c r="A2" s="98" t="s">
        <v>216</v>
      </c>
    </row>
    <row r="3" spans="1:9" ht="1.5" customHeight="1">
      <c r="A3" s="99"/>
      <c r="B3" s="99"/>
      <c r="C3" s="99"/>
      <c r="D3" s="99"/>
      <c r="E3" s="99"/>
      <c r="F3" s="99"/>
      <c r="G3" s="99"/>
      <c r="H3" s="99"/>
      <c r="I3" s="99"/>
    </row>
    <row r="4" spans="1:9" ht="55.5" customHeight="1">
      <c r="A4" s="281" t="s">
        <v>244</v>
      </c>
      <c r="B4" s="284" t="s">
        <v>78</v>
      </c>
      <c r="C4" s="284"/>
      <c r="D4" s="278" t="s">
        <v>238</v>
      </c>
      <c r="E4" s="278"/>
      <c r="F4" s="278" t="s">
        <v>99</v>
      </c>
      <c r="G4" s="278"/>
      <c r="H4" s="283" t="s">
        <v>2</v>
      </c>
      <c r="I4" s="283"/>
    </row>
    <row r="5" spans="1:9" ht="11.25">
      <c r="A5" s="282"/>
      <c r="B5" s="100">
        <v>2007</v>
      </c>
      <c r="C5" s="189" t="s">
        <v>97</v>
      </c>
      <c r="D5" s="100">
        <v>2007</v>
      </c>
      <c r="E5" s="189">
        <v>2008</v>
      </c>
      <c r="F5" s="100">
        <v>2007</v>
      </c>
      <c r="G5" s="189">
        <v>2008</v>
      </c>
      <c r="H5" s="100">
        <v>2007</v>
      </c>
      <c r="I5" s="189">
        <v>2008</v>
      </c>
    </row>
    <row r="6" spans="1:9" ht="11.25">
      <c r="A6" s="101" t="s">
        <v>28</v>
      </c>
      <c r="B6" s="102">
        <v>130</v>
      </c>
      <c r="C6" s="103">
        <v>176</v>
      </c>
      <c r="D6" s="103"/>
      <c r="E6" s="103"/>
      <c r="F6" s="103"/>
      <c r="G6" s="103"/>
      <c r="H6" s="104">
        <v>130</v>
      </c>
      <c r="I6" s="104">
        <v>176</v>
      </c>
    </row>
    <row r="7" spans="1:9" ht="11.25">
      <c r="A7" s="101" t="s">
        <v>29</v>
      </c>
      <c r="B7" s="104">
        <v>4216</v>
      </c>
      <c r="C7" s="103">
        <v>3935</v>
      </c>
      <c r="D7" s="103"/>
      <c r="E7" s="103"/>
      <c r="F7" s="103"/>
      <c r="G7" s="103"/>
      <c r="H7" s="104">
        <v>4216</v>
      </c>
      <c r="I7" s="104">
        <v>3935</v>
      </c>
    </row>
    <row r="8" spans="1:9" ht="11.25">
      <c r="A8" s="101" t="s">
        <v>30</v>
      </c>
      <c r="B8" s="104">
        <v>952</v>
      </c>
      <c r="C8" s="103">
        <v>757</v>
      </c>
      <c r="D8" s="103"/>
      <c r="E8" s="103"/>
      <c r="F8" s="103"/>
      <c r="G8" s="103"/>
      <c r="H8" s="104">
        <v>952</v>
      </c>
      <c r="I8" s="104">
        <v>757</v>
      </c>
    </row>
    <row r="9" spans="1:9" ht="11.25">
      <c r="A9" s="105" t="s">
        <v>31</v>
      </c>
      <c r="B9" s="106">
        <v>5298</v>
      </c>
      <c r="C9" s="107">
        <v>4868</v>
      </c>
      <c r="D9" s="107"/>
      <c r="E9" s="107"/>
      <c r="F9" s="107"/>
      <c r="G9" s="107"/>
      <c r="H9" s="108">
        <v>5298</v>
      </c>
      <c r="I9" s="108">
        <v>4868</v>
      </c>
    </row>
    <row r="10" spans="1:9" ht="12.75" customHeight="1">
      <c r="A10" s="109" t="s">
        <v>101</v>
      </c>
      <c r="B10" s="110"/>
      <c r="C10" s="107"/>
      <c r="D10" s="107"/>
      <c r="E10" s="107"/>
      <c r="F10" s="111">
        <v>1021</v>
      </c>
      <c r="G10" s="111">
        <v>127</v>
      </c>
      <c r="H10" s="104">
        <v>1021</v>
      </c>
      <c r="I10" s="104">
        <v>127</v>
      </c>
    </row>
    <row r="11" spans="1:9" ht="11.25">
      <c r="A11" s="109" t="s">
        <v>32</v>
      </c>
      <c r="B11" s="112">
        <v>610</v>
      </c>
      <c r="C11" s="103">
        <v>892</v>
      </c>
      <c r="D11" s="103"/>
      <c r="E11" s="103"/>
      <c r="F11" s="113"/>
      <c r="G11" s="113"/>
      <c r="H11" s="104">
        <v>610</v>
      </c>
      <c r="I11" s="104">
        <v>892</v>
      </c>
    </row>
    <row r="12" spans="1:9" ht="11.25">
      <c r="A12" s="114" t="s">
        <v>33</v>
      </c>
      <c r="B12" s="115">
        <v>2640</v>
      </c>
      <c r="C12" s="103">
        <v>2205</v>
      </c>
      <c r="D12" s="103"/>
      <c r="E12" s="103"/>
      <c r="F12" s="111">
        <v>36</v>
      </c>
      <c r="G12" s="111">
        <v>32</v>
      </c>
      <c r="H12" s="104">
        <v>2676</v>
      </c>
      <c r="I12" s="104">
        <v>2237</v>
      </c>
    </row>
    <row r="13" spans="1:9" ht="11.25">
      <c r="A13" s="109" t="s">
        <v>246</v>
      </c>
      <c r="B13" s="102">
        <v>172</v>
      </c>
      <c r="C13" s="103">
        <v>406</v>
      </c>
      <c r="D13" s="103">
        <v>5</v>
      </c>
      <c r="E13" s="103"/>
      <c r="F13" s="111">
        <v>224</v>
      </c>
      <c r="G13" s="111">
        <v>146</v>
      </c>
      <c r="H13" s="104">
        <v>401</v>
      </c>
      <c r="I13" s="104">
        <v>552</v>
      </c>
    </row>
    <row r="14" spans="1:9" ht="11.25">
      <c r="A14" s="109" t="s">
        <v>102</v>
      </c>
      <c r="B14" s="110">
        <v>121</v>
      </c>
      <c r="C14" s="114">
        <v>30</v>
      </c>
      <c r="D14" s="114"/>
      <c r="E14" s="114"/>
      <c r="F14" s="114"/>
      <c r="G14" s="116"/>
      <c r="H14" s="104">
        <v>121</v>
      </c>
      <c r="I14" s="104">
        <v>30</v>
      </c>
    </row>
    <row r="15" spans="1:9" ht="11.25">
      <c r="A15" s="105" t="s">
        <v>34</v>
      </c>
      <c r="B15" s="117">
        <v>3543</v>
      </c>
      <c r="C15" s="118">
        <v>3533</v>
      </c>
      <c r="D15" s="118">
        <v>5</v>
      </c>
      <c r="E15" s="118"/>
      <c r="F15" s="118">
        <v>1281</v>
      </c>
      <c r="G15" s="118">
        <v>305</v>
      </c>
      <c r="H15" s="108">
        <v>4829</v>
      </c>
      <c r="I15" s="108">
        <v>3838</v>
      </c>
    </row>
    <row r="16" spans="1:9" ht="12.75" customHeight="1">
      <c r="A16" s="109" t="s">
        <v>103</v>
      </c>
      <c r="B16" s="110"/>
      <c r="C16" s="118"/>
      <c r="D16" s="118"/>
      <c r="E16" s="118"/>
      <c r="F16" s="119">
        <v>4886</v>
      </c>
      <c r="G16" s="111">
        <v>559</v>
      </c>
      <c r="H16" s="104">
        <v>4886</v>
      </c>
      <c r="I16" s="104">
        <v>559</v>
      </c>
    </row>
    <row r="17" spans="1:9" ht="11.25">
      <c r="A17" s="120" t="s">
        <v>79</v>
      </c>
      <c r="B17" s="121">
        <v>3369</v>
      </c>
      <c r="C17" s="103">
        <v>2869</v>
      </c>
      <c r="D17" s="103">
        <v>7</v>
      </c>
      <c r="E17" s="122">
        <v>5</v>
      </c>
      <c r="F17" s="119">
        <v>87</v>
      </c>
      <c r="G17" s="113">
        <v>323</v>
      </c>
      <c r="H17" s="104">
        <v>3463</v>
      </c>
      <c r="I17" s="104">
        <v>3197</v>
      </c>
    </row>
    <row r="18" spans="1:9" ht="11.25">
      <c r="A18" s="120" t="s">
        <v>104</v>
      </c>
      <c r="B18" s="108">
        <v>6608</v>
      </c>
      <c r="C18" s="123">
        <v>8517</v>
      </c>
      <c r="D18" s="103"/>
      <c r="E18" s="124"/>
      <c r="F18" s="119">
        <v>373</v>
      </c>
      <c r="G18" s="111">
        <v>574</v>
      </c>
      <c r="H18" s="108">
        <v>6981</v>
      </c>
      <c r="I18" s="104">
        <v>9091</v>
      </c>
    </row>
    <row r="19" spans="1:9" ht="11.25">
      <c r="A19" s="125" t="s">
        <v>247</v>
      </c>
      <c r="B19" s="104">
        <v>1997</v>
      </c>
      <c r="C19" s="104">
        <v>1876</v>
      </c>
      <c r="D19" s="103"/>
      <c r="E19" s="122">
        <v>2</v>
      </c>
      <c r="F19" s="119">
        <v>123</v>
      </c>
      <c r="G19" s="111"/>
      <c r="H19" s="104">
        <v>2120</v>
      </c>
      <c r="I19" s="104">
        <v>1878</v>
      </c>
    </row>
    <row r="20" spans="1:9" ht="11.25">
      <c r="A20" s="114" t="s">
        <v>105</v>
      </c>
      <c r="B20" s="102">
        <v>210</v>
      </c>
      <c r="C20" s="114">
        <v>260</v>
      </c>
      <c r="D20" s="114">
        <v>10</v>
      </c>
      <c r="E20" s="122">
        <v>18</v>
      </c>
      <c r="F20" s="119">
        <v>1653</v>
      </c>
      <c r="G20" s="111">
        <v>1090</v>
      </c>
      <c r="H20" s="104">
        <v>1873</v>
      </c>
      <c r="I20" s="104">
        <v>1368</v>
      </c>
    </row>
    <row r="21" spans="1:9" ht="11.25">
      <c r="A21" s="105" t="s">
        <v>36</v>
      </c>
      <c r="B21" s="106">
        <v>12184</v>
      </c>
      <c r="C21" s="118">
        <v>13522</v>
      </c>
      <c r="D21" s="118">
        <v>17</v>
      </c>
      <c r="E21" s="126">
        <v>25</v>
      </c>
      <c r="F21" s="118">
        <v>7122</v>
      </c>
      <c r="G21" s="118">
        <v>2546</v>
      </c>
      <c r="H21" s="118">
        <v>19323</v>
      </c>
      <c r="I21" s="108">
        <v>16093</v>
      </c>
    </row>
    <row r="22" spans="1:9" ht="11.25">
      <c r="A22" s="109" t="s">
        <v>106</v>
      </c>
      <c r="B22" s="106"/>
      <c r="C22" s="118"/>
      <c r="D22" s="118"/>
      <c r="E22" s="122"/>
      <c r="F22" s="127">
        <v>28</v>
      </c>
      <c r="G22" s="127">
        <v>17</v>
      </c>
      <c r="H22" s="127">
        <v>28</v>
      </c>
      <c r="I22" s="110">
        <v>17</v>
      </c>
    </row>
    <row r="23" spans="1:9" ht="11.25">
      <c r="A23" s="128" t="s">
        <v>37</v>
      </c>
      <c r="B23" s="102">
        <v>188</v>
      </c>
      <c r="C23" s="103">
        <v>27</v>
      </c>
      <c r="D23" s="103"/>
      <c r="E23" s="124"/>
      <c r="F23" s="113"/>
      <c r="G23" s="113"/>
      <c r="H23" s="104">
        <v>188</v>
      </c>
      <c r="I23" s="104">
        <v>27</v>
      </c>
    </row>
    <row r="24" spans="1:9" ht="11.25">
      <c r="A24" s="129" t="s">
        <v>35</v>
      </c>
      <c r="B24" s="102">
        <v>53</v>
      </c>
      <c r="C24" s="114">
        <v>96</v>
      </c>
      <c r="D24" s="114"/>
      <c r="E24" s="129"/>
      <c r="F24" s="116"/>
      <c r="G24" s="116"/>
      <c r="H24" s="104">
        <v>53</v>
      </c>
      <c r="I24" s="104">
        <v>96</v>
      </c>
    </row>
    <row r="25" spans="1:9" ht="11.25">
      <c r="A25" s="128" t="s">
        <v>248</v>
      </c>
      <c r="B25" s="104">
        <v>6843</v>
      </c>
      <c r="C25" s="103">
        <v>6956</v>
      </c>
      <c r="D25" s="103">
        <v>12</v>
      </c>
      <c r="E25" s="103">
        <v>12</v>
      </c>
      <c r="F25" s="119">
        <v>384</v>
      </c>
      <c r="G25" s="111">
        <v>349</v>
      </c>
      <c r="H25" s="104">
        <v>7239</v>
      </c>
      <c r="I25" s="104">
        <v>7317</v>
      </c>
    </row>
    <row r="26" spans="1:9" ht="11.25">
      <c r="A26" s="128" t="s">
        <v>107</v>
      </c>
      <c r="B26" s="104">
        <v>119</v>
      </c>
      <c r="C26" s="103">
        <v>72</v>
      </c>
      <c r="D26" s="103">
        <v>171</v>
      </c>
      <c r="E26" s="122">
        <v>191</v>
      </c>
      <c r="F26" s="113"/>
      <c r="G26" s="113"/>
      <c r="H26" s="104">
        <v>290</v>
      </c>
      <c r="I26" s="104">
        <v>263</v>
      </c>
    </row>
    <row r="27" spans="1:9" ht="11.25">
      <c r="A27" s="128" t="s">
        <v>108</v>
      </c>
      <c r="B27" s="104">
        <v>720</v>
      </c>
      <c r="C27" s="103">
        <v>300</v>
      </c>
      <c r="D27" s="103">
        <v>19</v>
      </c>
      <c r="E27" s="122">
        <v>11</v>
      </c>
      <c r="F27" s="113"/>
      <c r="G27" s="113">
        <v>45</v>
      </c>
      <c r="H27" s="104">
        <v>739</v>
      </c>
      <c r="I27" s="104">
        <v>356</v>
      </c>
    </row>
    <row r="28" spans="1:9" ht="11.25">
      <c r="A28" s="128" t="s">
        <v>249</v>
      </c>
      <c r="B28" s="104">
        <v>1069</v>
      </c>
      <c r="C28" s="103">
        <v>2007</v>
      </c>
      <c r="D28" s="103">
        <v>3</v>
      </c>
      <c r="E28" s="122">
        <v>3</v>
      </c>
      <c r="F28" s="113"/>
      <c r="G28" s="113">
        <v>48</v>
      </c>
      <c r="H28" s="104">
        <v>1072</v>
      </c>
      <c r="I28" s="104">
        <v>2058</v>
      </c>
    </row>
    <row r="29" spans="1:9" ht="11.25">
      <c r="A29" s="128" t="s">
        <v>80</v>
      </c>
      <c r="B29" s="102">
        <v>131</v>
      </c>
      <c r="C29" s="114">
        <v>263</v>
      </c>
      <c r="D29" s="114"/>
      <c r="E29" s="129"/>
      <c r="F29" s="119">
        <v>35</v>
      </c>
      <c r="G29" s="111">
        <v>31</v>
      </c>
      <c r="H29" s="104">
        <v>166</v>
      </c>
      <c r="I29" s="104">
        <v>294</v>
      </c>
    </row>
    <row r="30" spans="1:9" ht="22.5">
      <c r="A30" s="128" t="s">
        <v>109</v>
      </c>
      <c r="B30" s="102">
        <v>284</v>
      </c>
      <c r="C30" s="114">
        <v>532</v>
      </c>
      <c r="D30" s="114">
        <v>213</v>
      </c>
      <c r="E30" s="129">
        <v>228</v>
      </c>
      <c r="F30" s="119">
        <v>745</v>
      </c>
      <c r="G30" s="116">
        <v>655</v>
      </c>
      <c r="H30" s="104">
        <v>1242</v>
      </c>
      <c r="I30" s="104">
        <v>1415</v>
      </c>
    </row>
    <row r="31" spans="1:9" ht="11.25">
      <c r="A31" s="128" t="s">
        <v>38</v>
      </c>
      <c r="B31" s="102">
        <v>522</v>
      </c>
      <c r="C31" s="114">
        <v>338</v>
      </c>
      <c r="D31" s="114"/>
      <c r="E31" s="114"/>
      <c r="F31" s="116"/>
      <c r="G31" s="116"/>
      <c r="H31" s="104">
        <v>522</v>
      </c>
      <c r="I31" s="104">
        <v>338</v>
      </c>
    </row>
    <row r="32" spans="1:9" ht="11.25">
      <c r="A32" s="114" t="s">
        <v>110</v>
      </c>
      <c r="B32" s="130">
        <v>19</v>
      </c>
      <c r="C32" s="129">
        <v>500</v>
      </c>
      <c r="D32" s="129"/>
      <c r="E32" s="129"/>
      <c r="F32" s="119">
        <v>213</v>
      </c>
      <c r="G32" s="111">
        <v>227</v>
      </c>
      <c r="H32" s="104">
        <v>232</v>
      </c>
      <c r="I32" s="104">
        <v>727</v>
      </c>
    </row>
    <row r="33" spans="1:9" ht="12.75" customHeight="1">
      <c r="A33" s="105" t="s">
        <v>39</v>
      </c>
      <c r="B33" s="106">
        <v>9895</v>
      </c>
      <c r="C33" s="118">
        <v>11091</v>
      </c>
      <c r="D33" s="118">
        <v>418</v>
      </c>
      <c r="E33" s="118">
        <v>445</v>
      </c>
      <c r="F33" s="118">
        <v>1405</v>
      </c>
      <c r="G33" s="118">
        <v>1372</v>
      </c>
      <c r="H33" s="108">
        <v>11718</v>
      </c>
      <c r="I33" s="108">
        <v>12908</v>
      </c>
    </row>
    <row r="34" spans="1:9" ht="12.75" customHeight="1">
      <c r="A34" s="191" t="s">
        <v>40</v>
      </c>
      <c r="B34" s="192">
        <v>30973</v>
      </c>
      <c r="C34" s="192">
        <v>33014</v>
      </c>
      <c r="D34" s="192">
        <v>440</v>
      </c>
      <c r="E34" s="192">
        <v>470</v>
      </c>
      <c r="F34" s="192">
        <v>9808</v>
      </c>
      <c r="G34" s="192">
        <v>4223</v>
      </c>
      <c r="H34" s="193">
        <v>41221</v>
      </c>
      <c r="I34" s="193">
        <v>37707</v>
      </c>
    </row>
    <row r="35" spans="1:9" ht="12.75" customHeight="1">
      <c r="A35" s="280" t="s">
        <v>245</v>
      </c>
      <c r="B35" s="280"/>
      <c r="C35" s="280"/>
      <c r="D35" s="131"/>
      <c r="E35" s="131"/>
      <c r="F35" s="131"/>
      <c r="G35" s="131"/>
      <c r="H35" s="132"/>
      <c r="I35" s="132"/>
    </row>
    <row r="36" spans="1:9" ht="12.75" customHeight="1">
      <c r="A36" s="190" t="s">
        <v>213</v>
      </c>
      <c r="B36" s="98"/>
      <c r="C36" s="98"/>
      <c r="D36" s="98"/>
      <c r="E36" s="98"/>
      <c r="F36" s="98"/>
      <c r="G36" s="98"/>
      <c r="H36" s="98"/>
      <c r="I36" s="98"/>
    </row>
    <row r="38" ht="11.25" customHeight="1"/>
  </sheetData>
  <mergeCells count="6">
    <mergeCell ref="A35:C35"/>
    <mergeCell ref="A4:A5"/>
    <mergeCell ref="H4:I4"/>
    <mergeCell ref="B4:C4"/>
    <mergeCell ref="D4:E4"/>
    <mergeCell ref="F4:G4"/>
  </mergeCells>
  <printOptions/>
  <pageMargins left="0.75" right="0.75" top="1" bottom="1"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23"/>
  <sheetViews>
    <sheetView workbookViewId="0" topLeftCell="A1">
      <selection activeCell="A1" sqref="A1"/>
    </sheetView>
  </sheetViews>
  <sheetFormatPr defaultColWidth="12" defaultRowHeight="11.25"/>
  <cols>
    <col min="1" max="1" width="35.5" style="135" customWidth="1"/>
    <col min="2" max="2" width="10.83203125" style="135" customWidth="1"/>
    <col min="3" max="3" width="5.5" style="135" customWidth="1"/>
    <col min="4" max="4" width="11.83203125" style="135" customWidth="1"/>
    <col min="5" max="5" width="8.83203125" style="135" customWidth="1"/>
    <col min="6" max="6" width="10.83203125" style="135" customWidth="1"/>
    <col min="7" max="7" width="6" style="135" customWidth="1"/>
    <col min="8" max="8" width="11.5" style="135" customWidth="1"/>
    <col min="9" max="9" width="8.66015625" style="135" customWidth="1"/>
    <col min="10" max="10" width="10.83203125" style="135" customWidth="1"/>
    <col min="11" max="11" width="6.66015625" style="135" customWidth="1"/>
    <col min="12" max="12" width="10.83203125" style="135" customWidth="1"/>
    <col min="13" max="13" width="8.66015625" style="135" customWidth="1"/>
    <col min="14" max="16384" width="13.33203125" style="135" customWidth="1"/>
  </cols>
  <sheetData>
    <row r="1" s="133" customFormat="1" ht="12">
      <c r="A1" s="194" t="s">
        <v>251</v>
      </c>
    </row>
    <row r="2" ht="11.25">
      <c r="A2" s="134" t="s">
        <v>214</v>
      </c>
    </row>
    <row r="3" spans="1:13" ht="25.5" customHeight="1">
      <c r="A3" s="203" t="s">
        <v>81</v>
      </c>
      <c r="B3" s="287" t="s">
        <v>75</v>
      </c>
      <c r="C3" s="285"/>
      <c r="D3" s="285"/>
      <c r="E3" s="285"/>
      <c r="F3" s="286" t="s">
        <v>73</v>
      </c>
      <c r="G3" s="286"/>
      <c r="H3" s="286"/>
      <c r="I3" s="286"/>
      <c r="J3" s="285" t="s">
        <v>76</v>
      </c>
      <c r="K3" s="285"/>
      <c r="L3" s="285"/>
      <c r="M3" s="285"/>
    </row>
    <row r="4" spans="1:15" ht="45">
      <c r="A4" s="195" t="s">
        <v>10</v>
      </c>
      <c r="B4" s="138" t="s">
        <v>77</v>
      </c>
      <c r="C4" s="139" t="s">
        <v>111</v>
      </c>
      <c r="D4" s="139" t="s">
        <v>42</v>
      </c>
      <c r="E4" s="139" t="s">
        <v>252</v>
      </c>
      <c r="F4" s="139" t="s">
        <v>77</v>
      </c>
      <c r="G4" s="139" t="s">
        <v>111</v>
      </c>
      <c r="H4" s="139" t="s">
        <v>42</v>
      </c>
      <c r="I4" s="139" t="s">
        <v>252</v>
      </c>
      <c r="J4" s="139" t="s">
        <v>77</v>
      </c>
      <c r="K4" s="139" t="s">
        <v>111</v>
      </c>
      <c r="L4" s="139" t="s">
        <v>42</v>
      </c>
      <c r="M4" s="139" t="s">
        <v>252</v>
      </c>
      <c r="O4" s="136"/>
    </row>
    <row r="5" spans="1:13" ht="11.25">
      <c r="A5" s="140" t="s">
        <v>13</v>
      </c>
      <c r="B5" s="196">
        <v>57332</v>
      </c>
      <c r="C5" s="200">
        <f aca="true" t="shared" si="0" ref="C5:C22">(B5/$B$22)*100</f>
        <v>16.640399378872974</v>
      </c>
      <c r="D5" s="196">
        <v>6007916</v>
      </c>
      <c r="E5" s="137">
        <f aca="true" t="shared" si="1" ref="E5:E22">D5/B5</f>
        <v>104.79166957371102</v>
      </c>
      <c r="F5" s="198">
        <v>303</v>
      </c>
      <c r="G5" s="200">
        <f aca="true" t="shared" si="2" ref="G5:G22">(F5/$F$22)*100</f>
        <v>1.984672823737473</v>
      </c>
      <c r="H5" s="198">
        <v>136471</v>
      </c>
      <c r="I5" s="137">
        <f>H5/F5</f>
        <v>450.3993399339934</v>
      </c>
      <c r="J5" s="198">
        <v>1605</v>
      </c>
      <c r="K5" s="200">
        <f aca="true" t="shared" si="3" ref="K5:K22">(J5/$J$22)*100</f>
        <v>1.9928728410544223</v>
      </c>
      <c r="L5" s="198">
        <v>176169</v>
      </c>
      <c r="M5" s="137">
        <f aca="true" t="shared" si="4" ref="M5:M22">L5/J5</f>
        <v>109.7626168224299</v>
      </c>
    </row>
    <row r="6" spans="1:13" ht="11.25">
      <c r="A6" s="140" t="s">
        <v>17</v>
      </c>
      <c r="B6" s="196">
        <v>15127</v>
      </c>
      <c r="C6" s="200">
        <f t="shared" si="0"/>
        <v>4.390555386245229</v>
      </c>
      <c r="D6" s="196">
        <v>2125673</v>
      </c>
      <c r="E6" s="137">
        <f t="shared" si="1"/>
        <v>140.52178224367026</v>
      </c>
      <c r="F6" s="198">
        <v>481</v>
      </c>
      <c r="G6" s="200">
        <f t="shared" si="2"/>
        <v>3.150586231741665</v>
      </c>
      <c r="H6" s="198">
        <v>72421</v>
      </c>
      <c r="I6" s="137">
        <f>H6/F6</f>
        <v>150.56340956340955</v>
      </c>
      <c r="J6" s="198">
        <v>3362</v>
      </c>
      <c r="K6" s="200">
        <f t="shared" si="3"/>
        <v>4.174478810981288</v>
      </c>
      <c r="L6" s="198">
        <v>496961</v>
      </c>
      <c r="M6" s="137">
        <f t="shared" si="4"/>
        <v>147.8170731707317</v>
      </c>
    </row>
    <row r="7" spans="1:13" ht="11.25">
      <c r="A7" s="140" t="s">
        <v>12</v>
      </c>
      <c r="B7" s="196">
        <v>62354</v>
      </c>
      <c r="C7" s="200">
        <f t="shared" si="0"/>
        <v>18.09801616671746</v>
      </c>
      <c r="D7" s="196">
        <v>6789340</v>
      </c>
      <c r="E7" s="137">
        <f t="shared" si="1"/>
        <v>108.88379253937197</v>
      </c>
      <c r="F7" s="198">
        <v>7246</v>
      </c>
      <c r="G7" s="200">
        <f t="shared" si="2"/>
        <v>47.46184581122683</v>
      </c>
      <c r="H7" s="198">
        <v>225032</v>
      </c>
      <c r="I7" s="137">
        <f>H7/F7</f>
        <v>31.056030913607508</v>
      </c>
      <c r="J7" s="198">
        <v>8559</v>
      </c>
      <c r="K7" s="200">
        <f t="shared" si="3"/>
        <v>10.627413486968724</v>
      </c>
      <c r="L7" s="198">
        <v>1349825</v>
      </c>
      <c r="M7" s="137">
        <f t="shared" si="4"/>
        <v>157.70826031078397</v>
      </c>
    </row>
    <row r="8" spans="1:13" ht="11.25">
      <c r="A8" s="140" t="s">
        <v>14</v>
      </c>
      <c r="B8" s="196">
        <v>38884</v>
      </c>
      <c r="C8" s="200">
        <f t="shared" si="0"/>
        <v>11.285936116795101</v>
      </c>
      <c r="D8" s="196">
        <v>2424909</v>
      </c>
      <c r="E8" s="137">
        <f t="shared" si="1"/>
        <v>62.3626427322292</v>
      </c>
      <c r="F8" s="198">
        <v>936</v>
      </c>
      <c r="G8" s="200">
        <f t="shared" si="2"/>
        <v>6.130870505010807</v>
      </c>
      <c r="H8" s="198">
        <v>80967</v>
      </c>
      <c r="I8" s="137">
        <f>H8/F8</f>
        <v>86.50320512820512</v>
      </c>
      <c r="J8" s="198">
        <v>2689</v>
      </c>
      <c r="K8" s="200">
        <f t="shared" si="3"/>
        <v>3.3388380495921135</v>
      </c>
      <c r="L8" s="198">
        <v>277337</v>
      </c>
      <c r="M8" s="137">
        <f t="shared" si="4"/>
        <v>103.13759761993306</v>
      </c>
    </row>
    <row r="9" spans="1:13" ht="30" customHeight="1">
      <c r="A9" s="140" t="s">
        <v>253</v>
      </c>
      <c r="B9" s="196">
        <v>2441</v>
      </c>
      <c r="C9" s="200">
        <f t="shared" si="0"/>
        <v>0.708491154744801</v>
      </c>
      <c r="D9" s="196">
        <v>1013264</v>
      </c>
      <c r="E9" s="137">
        <f t="shared" si="1"/>
        <v>415.10200737402704</v>
      </c>
      <c r="F9" s="198">
        <v>1407</v>
      </c>
      <c r="G9" s="200">
        <f t="shared" si="2"/>
        <v>9.21595598349381</v>
      </c>
      <c r="H9" s="198">
        <v>391326</v>
      </c>
      <c r="I9" s="137">
        <f>H9/F9</f>
        <v>278.1279317697228</v>
      </c>
      <c r="J9" s="198">
        <v>762</v>
      </c>
      <c r="K9" s="200">
        <f t="shared" si="3"/>
        <v>0.9461489750052772</v>
      </c>
      <c r="L9" s="198">
        <v>210747</v>
      </c>
      <c r="M9" s="137">
        <f t="shared" si="4"/>
        <v>276.57086614173227</v>
      </c>
    </row>
    <row r="10" spans="1:13" ht="22.5">
      <c r="A10" s="140" t="s">
        <v>23</v>
      </c>
      <c r="B10" s="196">
        <v>373</v>
      </c>
      <c r="C10" s="200">
        <f t="shared" si="0"/>
        <v>0.10826186018836984</v>
      </c>
      <c r="D10" s="196">
        <v>217838</v>
      </c>
      <c r="E10" s="137">
        <f t="shared" si="1"/>
        <v>584.0160857908847</v>
      </c>
      <c r="F10" s="198"/>
      <c r="G10" s="200">
        <f t="shared" si="2"/>
        <v>0</v>
      </c>
      <c r="H10" s="198"/>
      <c r="I10" s="137" t="s">
        <v>57</v>
      </c>
      <c r="J10" s="198">
        <v>15</v>
      </c>
      <c r="K10" s="200">
        <f t="shared" si="3"/>
        <v>0.018624979822938523</v>
      </c>
      <c r="L10" s="198">
        <v>13068</v>
      </c>
      <c r="M10" s="137">
        <f t="shared" si="4"/>
        <v>871.2</v>
      </c>
    </row>
    <row r="11" spans="1:13" ht="11.25">
      <c r="A11" s="140" t="s">
        <v>21</v>
      </c>
      <c r="B11" s="196">
        <v>1272</v>
      </c>
      <c r="C11" s="200">
        <f t="shared" si="0"/>
        <v>0.36919326048151857</v>
      </c>
      <c r="D11" s="196">
        <v>447080</v>
      </c>
      <c r="E11" s="137">
        <f t="shared" si="1"/>
        <v>351.47798742138366</v>
      </c>
      <c r="F11" s="198">
        <v>700</v>
      </c>
      <c r="G11" s="200">
        <f t="shared" si="2"/>
        <v>4.585052728106373</v>
      </c>
      <c r="H11" s="198">
        <v>73631</v>
      </c>
      <c r="I11" s="137">
        <f aca="true" t="shared" si="5" ref="I11:I22">H11/F11</f>
        <v>105.18714285714286</v>
      </c>
      <c r="J11" s="198">
        <v>1463</v>
      </c>
      <c r="K11" s="200">
        <f t="shared" si="3"/>
        <v>1.816556365397271</v>
      </c>
      <c r="L11" s="198">
        <v>199263</v>
      </c>
      <c r="M11" s="137">
        <f t="shared" si="4"/>
        <v>136.20164046479837</v>
      </c>
    </row>
    <row r="12" spans="1:13" ht="11.25">
      <c r="A12" s="140" t="s">
        <v>22</v>
      </c>
      <c r="B12" s="196">
        <v>1831</v>
      </c>
      <c r="C12" s="200">
        <f t="shared" si="0"/>
        <v>0.5314409276270916</v>
      </c>
      <c r="D12" s="196">
        <v>773525</v>
      </c>
      <c r="E12" s="137">
        <f t="shared" si="1"/>
        <v>422.4604041507373</v>
      </c>
      <c r="F12" s="198">
        <v>290</v>
      </c>
      <c r="G12" s="200">
        <f t="shared" si="2"/>
        <v>1.8995218445012119</v>
      </c>
      <c r="H12" s="198">
        <v>85667</v>
      </c>
      <c r="I12" s="137">
        <f t="shared" si="5"/>
        <v>295.40344827586205</v>
      </c>
      <c r="J12" s="198">
        <v>2459</v>
      </c>
      <c r="K12" s="200">
        <f t="shared" si="3"/>
        <v>3.053255025640389</v>
      </c>
      <c r="L12" s="198">
        <v>483497</v>
      </c>
      <c r="M12" s="137">
        <f t="shared" si="4"/>
        <v>196.62342415616104</v>
      </c>
    </row>
    <row r="13" spans="1:13" ht="11.25">
      <c r="A13" s="140" t="s">
        <v>25</v>
      </c>
      <c r="B13" s="196">
        <v>150</v>
      </c>
      <c r="C13" s="200">
        <f t="shared" si="0"/>
        <v>0.0435369410945187</v>
      </c>
      <c r="D13" s="196">
        <v>103949</v>
      </c>
      <c r="E13" s="137">
        <f t="shared" si="1"/>
        <v>692.9933333333333</v>
      </c>
      <c r="F13" s="198">
        <v>85</v>
      </c>
      <c r="G13" s="200">
        <f t="shared" si="2"/>
        <v>0.556756402698631</v>
      </c>
      <c r="H13" s="198">
        <v>877</v>
      </c>
      <c r="I13" s="137">
        <f t="shared" si="5"/>
        <v>10.31764705882353</v>
      </c>
      <c r="J13" s="198">
        <v>38</v>
      </c>
      <c r="K13" s="200">
        <f t="shared" si="3"/>
        <v>0.04718328221811093</v>
      </c>
      <c r="L13" s="198">
        <v>37200</v>
      </c>
      <c r="M13" s="137">
        <f t="shared" si="4"/>
        <v>978.9473684210526</v>
      </c>
    </row>
    <row r="14" spans="1:13" ht="22.5" customHeight="1">
      <c r="A14" s="140" t="s">
        <v>20</v>
      </c>
      <c r="B14" s="196">
        <v>4961</v>
      </c>
      <c r="C14" s="200">
        <f t="shared" si="0"/>
        <v>1.4399117651327151</v>
      </c>
      <c r="D14" s="196">
        <v>918633</v>
      </c>
      <c r="E14" s="137">
        <f t="shared" si="1"/>
        <v>185.17093327958074</v>
      </c>
      <c r="F14" s="198">
        <v>1561</v>
      </c>
      <c r="G14" s="200">
        <f t="shared" si="2"/>
        <v>10.224667583677212</v>
      </c>
      <c r="H14" s="198">
        <v>260462</v>
      </c>
      <c r="I14" s="137">
        <f t="shared" si="5"/>
        <v>166.85586162716208</v>
      </c>
      <c r="J14" s="198">
        <v>1942</v>
      </c>
      <c r="K14" s="200">
        <f t="shared" si="3"/>
        <v>2.4113140544097744</v>
      </c>
      <c r="L14" s="198">
        <v>252226</v>
      </c>
      <c r="M14" s="137">
        <f t="shared" si="4"/>
        <v>129.87950566426363</v>
      </c>
    </row>
    <row r="15" spans="1:13" ht="11.25">
      <c r="A15" s="140" t="s">
        <v>24</v>
      </c>
      <c r="B15" s="196">
        <v>741</v>
      </c>
      <c r="C15" s="200">
        <f t="shared" si="0"/>
        <v>0.21507248900692238</v>
      </c>
      <c r="D15" s="196">
        <v>183609</v>
      </c>
      <c r="E15" s="137">
        <f t="shared" si="1"/>
        <v>247.78542510121457</v>
      </c>
      <c r="F15" s="198">
        <v>6</v>
      </c>
      <c r="G15" s="200">
        <f t="shared" si="2"/>
        <v>0.039300451955197484</v>
      </c>
      <c r="H15" s="198">
        <v>2364</v>
      </c>
      <c r="I15" s="137">
        <f t="shared" si="5"/>
        <v>394</v>
      </c>
      <c r="J15" s="198">
        <v>60</v>
      </c>
      <c r="K15" s="200">
        <f t="shared" si="3"/>
        <v>0.07449991929175409</v>
      </c>
      <c r="L15" s="198">
        <v>5944</v>
      </c>
      <c r="M15" s="137">
        <f t="shared" si="4"/>
        <v>99.06666666666666</v>
      </c>
    </row>
    <row r="16" spans="1:13" ht="11.25">
      <c r="A16" s="140" t="s">
        <v>254</v>
      </c>
      <c r="B16" s="196">
        <v>30303</v>
      </c>
      <c r="C16" s="200">
        <f t="shared" si="0"/>
        <v>8.795332839914668</v>
      </c>
      <c r="D16" s="196">
        <v>9135382</v>
      </c>
      <c r="E16" s="137">
        <f t="shared" si="1"/>
        <v>301.4679074679075</v>
      </c>
      <c r="F16" s="198">
        <v>1070</v>
      </c>
      <c r="G16" s="200">
        <f t="shared" si="2"/>
        <v>7.008580598676885</v>
      </c>
      <c r="H16" s="198">
        <v>127629</v>
      </c>
      <c r="I16" s="137">
        <f t="shared" si="5"/>
        <v>119.27943925233645</v>
      </c>
      <c r="J16" s="198">
        <v>34580</v>
      </c>
      <c r="K16" s="200">
        <f t="shared" si="3"/>
        <v>42.93678681848095</v>
      </c>
      <c r="L16" s="198">
        <v>8391888</v>
      </c>
      <c r="M16" s="137">
        <f t="shared" si="4"/>
        <v>242.6803932909196</v>
      </c>
    </row>
    <row r="17" spans="1:13" ht="11.25">
      <c r="A17" s="140" t="s">
        <v>16</v>
      </c>
      <c r="B17" s="196">
        <v>20602</v>
      </c>
      <c r="C17" s="200">
        <f t="shared" si="0"/>
        <v>5.979653736195162</v>
      </c>
      <c r="D17" s="196">
        <v>3639389</v>
      </c>
      <c r="E17" s="137">
        <f t="shared" si="1"/>
        <v>176.6522182312397</v>
      </c>
      <c r="F17" s="198">
        <v>889</v>
      </c>
      <c r="G17" s="200">
        <f t="shared" si="2"/>
        <v>5.823016964695094</v>
      </c>
      <c r="H17" s="198">
        <v>81799</v>
      </c>
      <c r="I17" s="137">
        <f t="shared" si="5"/>
        <v>92.01237345331833</v>
      </c>
      <c r="J17" s="198">
        <v>14705</v>
      </c>
      <c r="K17" s="200">
        <f t="shared" si="3"/>
        <v>18.258688553087403</v>
      </c>
      <c r="L17" s="198">
        <v>2396676</v>
      </c>
      <c r="M17" s="137">
        <f t="shared" si="4"/>
        <v>162.9837470248215</v>
      </c>
    </row>
    <row r="18" spans="1:13" ht="11.25">
      <c r="A18" s="140" t="s">
        <v>11</v>
      </c>
      <c r="B18" s="196">
        <v>91233</v>
      </c>
      <c r="C18" s="200">
        <f t="shared" si="0"/>
        <v>26.480038312508164</v>
      </c>
      <c r="D18" s="196">
        <v>8378764</v>
      </c>
      <c r="E18" s="137">
        <f t="shared" si="1"/>
        <v>91.83918099810376</v>
      </c>
      <c r="F18" s="198">
        <v>103</v>
      </c>
      <c r="G18" s="200">
        <f t="shared" si="2"/>
        <v>0.6746577585642235</v>
      </c>
      <c r="H18" s="198">
        <v>13922</v>
      </c>
      <c r="I18" s="137">
        <f t="shared" si="5"/>
        <v>135.16504854368932</v>
      </c>
      <c r="J18" s="198">
        <v>6224</v>
      </c>
      <c r="K18" s="200">
        <f t="shared" si="3"/>
        <v>7.728124961197959</v>
      </c>
      <c r="L18" s="198">
        <v>470911</v>
      </c>
      <c r="M18" s="137">
        <f t="shared" si="4"/>
        <v>75.66050771208226</v>
      </c>
    </row>
    <row r="19" spans="1:13" ht="18" customHeight="1">
      <c r="A19" s="140" t="s">
        <v>19</v>
      </c>
      <c r="B19" s="196">
        <v>2522</v>
      </c>
      <c r="C19" s="200">
        <f t="shared" si="0"/>
        <v>0.732001102935841</v>
      </c>
      <c r="D19" s="196">
        <v>888602</v>
      </c>
      <c r="E19" s="137">
        <f t="shared" si="1"/>
        <v>352.340206185567</v>
      </c>
      <c r="F19" s="198">
        <v>153</v>
      </c>
      <c r="G19" s="200">
        <f t="shared" si="2"/>
        <v>1.002161524857536</v>
      </c>
      <c r="H19" s="198">
        <v>48159</v>
      </c>
      <c r="I19" s="137">
        <f t="shared" si="5"/>
        <v>314.7647058823529</v>
      </c>
      <c r="J19" s="198">
        <v>1460</v>
      </c>
      <c r="K19" s="200">
        <f t="shared" si="3"/>
        <v>1.8128313694326832</v>
      </c>
      <c r="L19" s="198">
        <v>220297</v>
      </c>
      <c r="M19" s="137">
        <f t="shared" si="4"/>
        <v>150.88835616438357</v>
      </c>
    </row>
    <row r="20" spans="1:13" ht="24" customHeight="1">
      <c r="A20" s="140" t="s">
        <v>15</v>
      </c>
      <c r="B20" s="196">
        <v>8626</v>
      </c>
      <c r="C20" s="200">
        <f t="shared" si="0"/>
        <v>2.5036643592087886</v>
      </c>
      <c r="D20" s="196">
        <v>892454</v>
      </c>
      <c r="E20" s="137">
        <f t="shared" si="1"/>
        <v>103.46093206584744</v>
      </c>
      <c r="F20" s="198">
        <v>6</v>
      </c>
      <c r="G20" s="200">
        <f t="shared" si="2"/>
        <v>0.039300451955197484</v>
      </c>
      <c r="H20" s="198">
        <v>4356</v>
      </c>
      <c r="I20" s="137">
        <f t="shared" si="5"/>
        <v>726</v>
      </c>
      <c r="J20" s="198">
        <v>598</v>
      </c>
      <c r="K20" s="200">
        <f t="shared" si="3"/>
        <v>0.7425158622744825</v>
      </c>
      <c r="L20" s="198">
        <v>27751</v>
      </c>
      <c r="M20" s="137">
        <f t="shared" si="4"/>
        <v>46.40635451505017</v>
      </c>
    </row>
    <row r="21" spans="1:13" ht="11.25">
      <c r="A21" s="140" t="s">
        <v>18</v>
      </c>
      <c r="B21" s="196">
        <v>5783</v>
      </c>
      <c r="C21" s="200">
        <f t="shared" si="0"/>
        <v>1.6784942023306777</v>
      </c>
      <c r="D21" s="196">
        <v>260063</v>
      </c>
      <c r="E21" s="137">
        <f t="shared" si="1"/>
        <v>44.97025765173785</v>
      </c>
      <c r="F21" s="198">
        <v>31</v>
      </c>
      <c r="G21" s="200">
        <f t="shared" si="2"/>
        <v>0.20305233510185366</v>
      </c>
      <c r="H21" s="198">
        <v>930</v>
      </c>
      <c r="I21" s="137">
        <f t="shared" si="5"/>
        <v>30</v>
      </c>
      <c r="J21" s="198">
        <v>16</v>
      </c>
      <c r="K21" s="200">
        <f t="shared" si="3"/>
        <v>0.01986664514446776</v>
      </c>
      <c r="L21" s="198">
        <v>2104</v>
      </c>
      <c r="M21" s="137">
        <f t="shared" si="4"/>
        <v>131.5</v>
      </c>
    </row>
    <row r="22" spans="1:13" ht="12.75" customHeight="1">
      <c r="A22" s="141" t="s">
        <v>2</v>
      </c>
      <c r="B22" s="197">
        <v>344535</v>
      </c>
      <c r="C22" s="201">
        <f t="shared" si="0"/>
        <v>100</v>
      </c>
      <c r="D22" s="197">
        <v>44200390</v>
      </c>
      <c r="E22" s="202">
        <f t="shared" si="1"/>
        <v>128.2899850523169</v>
      </c>
      <c r="F22" s="199">
        <v>15267</v>
      </c>
      <c r="G22" s="201">
        <f t="shared" si="2"/>
        <v>100</v>
      </c>
      <c r="H22" s="199">
        <v>1606013</v>
      </c>
      <c r="I22" s="202">
        <f t="shared" si="5"/>
        <v>105.1950612432043</v>
      </c>
      <c r="J22" s="199">
        <v>80537</v>
      </c>
      <c r="K22" s="201">
        <f t="shared" si="3"/>
        <v>100</v>
      </c>
      <c r="L22" s="199">
        <v>15011864</v>
      </c>
      <c r="M22" s="202">
        <f t="shared" si="4"/>
        <v>186.39710940313148</v>
      </c>
    </row>
    <row r="23" ht="11.25">
      <c r="A23" s="152" t="s">
        <v>213</v>
      </c>
    </row>
  </sheetData>
  <mergeCells count="3">
    <mergeCell ref="J3:M3"/>
    <mergeCell ref="F3:I3"/>
    <mergeCell ref="B3:E3"/>
  </mergeCells>
  <printOptions/>
  <pageMargins left="0.75" right="0.75" top="1" bottom="1"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10"/>
  <sheetViews>
    <sheetView workbookViewId="0" topLeftCell="A1">
      <selection activeCell="J7" sqref="J7"/>
    </sheetView>
  </sheetViews>
  <sheetFormatPr defaultColWidth="12" defaultRowHeight="11.25"/>
  <cols>
    <col min="1" max="8" width="10.83203125" style="0" customWidth="1"/>
  </cols>
  <sheetData>
    <row r="1" spans="1:9" ht="15.75" customHeight="1">
      <c r="A1" s="297" t="s">
        <v>265</v>
      </c>
      <c r="B1" s="298"/>
      <c r="C1" s="298"/>
      <c r="D1" s="298"/>
      <c r="E1" s="298"/>
      <c r="F1" s="298"/>
      <c r="G1" s="298"/>
      <c r="H1" s="298"/>
      <c r="I1" s="299"/>
    </row>
    <row r="2" spans="1:9" ht="13.5" customHeight="1">
      <c r="A2" s="252" t="s">
        <v>266</v>
      </c>
      <c r="B2" s="253"/>
      <c r="C2" s="253"/>
      <c r="D2" s="253"/>
      <c r="E2" s="253"/>
      <c r="F2" s="253"/>
      <c r="G2" s="253"/>
      <c r="H2" s="253"/>
      <c r="I2" s="254"/>
    </row>
    <row r="3" spans="1:9" ht="114.75" customHeight="1">
      <c r="A3" s="288" t="s">
        <v>267</v>
      </c>
      <c r="B3" s="289"/>
      <c r="C3" s="289"/>
      <c r="D3" s="289"/>
      <c r="E3" s="289"/>
      <c r="F3" s="289"/>
      <c r="G3" s="289"/>
      <c r="H3" s="289"/>
      <c r="I3" s="290"/>
    </row>
    <row r="4" spans="1:9" ht="64.5" customHeight="1">
      <c r="A4" s="288" t="s">
        <v>268</v>
      </c>
      <c r="B4" s="289"/>
      <c r="C4" s="289"/>
      <c r="D4" s="289"/>
      <c r="E4" s="289"/>
      <c r="F4" s="289"/>
      <c r="G4" s="289"/>
      <c r="H4" s="289"/>
      <c r="I4" s="290"/>
    </row>
    <row r="5" spans="1:9" ht="39.75" customHeight="1">
      <c r="A5" s="288" t="s">
        <v>269</v>
      </c>
      <c r="B5" s="289"/>
      <c r="C5" s="289"/>
      <c r="D5" s="289"/>
      <c r="E5" s="289"/>
      <c r="F5" s="289"/>
      <c r="G5" s="289"/>
      <c r="H5" s="289"/>
      <c r="I5" s="290"/>
    </row>
    <row r="6" spans="1:9" ht="54.75" customHeight="1">
      <c r="A6" s="294" t="s">
        <v>270</v>
      </c>
      <c r="B6" s="295"/>
      <c r="C6" s="295"/>
      <c r="D6" s="295"/>
      <c r="E6" s="295"/>
      <c r="F6" s="295"/>
      <c r="G6" s="295"/>
      <c r="H6" s="295"/>
      <c r="I6" s="296"/>
    </row>
    <row r="7" spans="1:9" ht="13.5" customHeight="1">
      <c r="A7" s="252" t="s">
        <v>271</v>
      </c>
      <c r="B7" s="253"/>
      <c r="C7" s="253"/>
      <c r="D7" s="253"/>
      <c r="E7" s="253"/>
      <c r="F7" s="253"/>
      <c r="G7" s="253"/>
      <c r="H7" s="253"/>
      <c r="I7" s="254"/>
    </row>
    <row r="8" spans="1:9" ht="105" customHeight="1">
      <c r="A8" s="288" t="s">
        <v>272</v>
      </c>
      <c r="B8" s="289"/>
      <c r="C8" s="289"/>
      <c r="D8" s="289"/>
      <c r="E8" s="289"/>
      <c r="F8" s="289"/>
      <c r="G8" s="289"/>
      <c r="H8" s="289"/>
      <c r="I8" s="290"/>
    </row>
    <row r="9" spans="1:9" ht="64.5" customHeight="1">
      <c r="A9" s="288" t="s">
        <v>273</v>
      </c>
      <c r="B9" s="289"/>
      <c r="C9" s="289"/>
      <c r="D9" s="289"/>
      <c r="E9" s="289"/>
      <c r="F9" s="289"/>
      <c r="G9" s="289"/>
      <c r="H9" s="289"/>
      <c r="I9" s="290"/>
    </row>
    <row r="10" spans="1:9" ht="25.5" customHeight="1">
      <c r="A10" s="291" t="s">
        <v>274</v>
      </c>
      <c r="B10" s="292"/>
      <c r="C10" s="292"/>
      <c r="D10" s="292"/>
      <c r="E10" s="292"/>
      <c r="F10" s="292"/>
      <c r="G10" s="292"/>
      <c r="H10" s="292"/>
      <c r="I10" s="293"/>
    </row>
  </sheetData>
  <mergeCells count="8">
    <mergeCell ref="A3:I3"/>
    <mergeCell ref="A4:I4"/>
    <mergeCell ref="A5:I5"/>
    <mergeCell ref="A1:I1"/>
    <mergeCell ref="A8:I8"/>
    <mergeCell ref="A9:I9"/>
    <mergeCell ref="A10:I10"/>
    <mergeCell ref="A6:I6"/>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 Formation continue universitaire</dc:title>
  <dc:subject/>
  <dc:creator>Ministère de l’éducation nationale, de la jeunesse et de la vie associative</dc:creator>
  <cp:keywords/>
  <dc:description/>
  <cp:lastModifiedBy>esquiepa</cp:lastModifiedBy>
  <cp:lastPrinted>2010-12-10T13:43:46Z</cp:lastPrinted>
  <dcterms:created xsi:type="dcterms:W3CDTF">2007-08-02T12:52:43Z</dcterms:created>
  <dcterms:modified xsi:type="dcterms:W3CDTF">2011-03-31T12:46:11Z</dcterms:modified>
  <cp:category/>
  <cp:version/>
  <cp:contentType/>
  <cp:contentStatus/>
</cp:coreProperties>
</file>