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6720" windowHeight="5175" tabRatio="763"/>
  </bookViews>
  <sheets>
    <sheet name="Méthodologie" sheetId="10" r:id="rId1"/>
    <sheet name="Graphique 1" sheetId="5" r:id="rId2"/>
    <sheet name="Graphique 2" sheetId="8" r:id="rId3"/>
    <sheet name="Tableau 1" sheetId="1" r:id="rId4"/>
    <sheet name="Tableau 2" sheetId="7" r:id="rId5"/>
    <sheet name="Tableau 3" sheetId="9" r:id="rId6"/>
    <sheet name="age retraite" sheetId="6" r:id="rId7"/>
  </sheets>
  <definedNames>
    <definedName name="_xlnm.Print_Area" localSheetId="6">'age retraite'!$A$1:$J$8</definedName>
    <definedName name="_xlnm.Print_Area" localSheetId="1">'Graphique 1'!$A$1:$O$21</definedName>
    <definedName name="_xlnm.Print_Area" localSheetId="0">Méthodologie!$A$1:$G$45</definedName>
    <definedName name="_xlnm.Print_Area" localSheetId="3">'Tableau 1'!$A$1:$H$13</definedName>
    <definedName name="_xlnm.Print_Area" localSheetId="4">'Tableau 2'!$A$1:$J$11</definedName>
    <definedName name="_xlnm.Print_Area" localSheetId="5">'Tableau 3'!$A$1:$D$23</definedName>
  </definedNames>
  <calcPr calcId="145621"/>
</workbook>
</file>

<file path=xl/calcChain.xml><?xml version="1.0" encoding="utf-8"?>
<calcChain xmlns="http://schemas.openxmlformats.org/spreadsheetml/2006/main">
  <c r="D8" i="9" l="1"/>
  <c r="D12" i="9"/>
  <c r="B15" i="9"/>
  <c r="D7" i="9"/>
  <c r="D11" i="9"/>
  <c r="C15" i="9"/>
  <c r="D4" i="9"/>
  <c r="D5" i="9"/>
  <c r="D9" i="9"/>
  <c r="D13" i="9"/>
  <c r="D6" i="9"/>
  <c r="D10" i="9"/>
  <c r="D14" i="9"/>
  <c r="D15" i="9" l="1"/>
  <c r="C18" i="9"/>
  <c r="D18" i="9" s="1"/>
  <c r="G14" i="8"/>
  <c r="G15" i="8" s="1"/>
  <c r="Q6" i="8" l="1"/>
  <c r="G17" i="5" l="1"/>
  <c r="G18" i="5" s="1"/>
  <c r="G19" i="5" s="1"/>
  <c r="K6" i="8" l="1"/>
  <c r="G4" i="1" l="1"/>
</calcChain>
</file>

<file path=xl/sharedStrings.xml><?xml version="1.0" encoding="utf-8"?>
<sst xmlns="http://schemas.openxmlformats.org/spreadsheetml/2006/main" count="134" uniqueCount="83">
  <si>
    <t>EPST</t>
  </si>
  <si>
    <t>EPIC + ISBL</t>
  </si>
  <si>
    <t xml:space="preserve">Doctorants  </t>
  </si>
  <si>
    <t>Sous-total chercheurs</t>
  </si>
  <si>
    <t>Total personnels rémunérés</t>
  </si>
  <si>
    <t>Ratio personnel de soutien / chercheurs</t>
  </si>
  <si>
    <t>Discipline d'activité de recherche</t>
  </si>
  <si>
    <t>Mathématiques</t>
  </si>
  <si>
    <t xml:space="preserve">Sciences physiques </t>
  </si>
  <si>
    <t>Chimie</t>
  </si>
  <si>
    <t>Sciences de l'ingénieur 1</t>
  </si>
  <si>
    <t>Sciences de l'ingénieur 2</t>
  </si>
  <si>
    <t>Sciences agricoles</t>
  </si>
  <si>
    <t>Sciences biologiques</t>
  </si>
  <si>
    <t>Sciences médicales</t>
  </si>
  <si>
    <t>Sciences sociales</t>
  </si>
  <si>
    <t>Sciences humaines</t>
  </si>
  <si>
    <t>Non renseigné</t>
  </si>
  <si>
    <t>Total chercheurs</t>
  </si>
  <si>
    <t>Sous-total</t>
  </si>
  <si>
    <t>Personnels de soutien</t>
  </si>
  <si>
    <t>Total</t>
  </si>
  <si>
    <t xml:space="preserve"> EPST : Chercheurs</t>
  </si>
  <si>
    <t>Chercheurs</t>
  </si>
  <si>
    <t>Annee</t>
  </si>
  <si>
    <t>Tableau source : Effectifs de personnels de recherche, par catégorie et type d'établissement,</t>
  </si>
  <si>
    <t>en personnes physiques au 31/12</t>
  </si>
  <si>
    <t>Personnels de soutien (e)</t>
  </si>
  <si>
    <t>Chercheurs (e)</t>
  </si>
  <si>
    <t>8 EPST   
Source : Enquête R&amp;D</t>
  </si>
  <si>
    <t>8 EPST  
Source : tableau de bord</t>
  </si>
  <si>
    <t>Tableau source : part des non-permanents au sein des EPST</t>
  </si>
  <si>
    <t>(*) hors doctorants</t>
  </si>
  <si>
    <t>Hommes</t>
  </si>
  <si>
    <t>Femmes</t>
  </si>
  <si>
    <t>Total organismes</t>
  </si>
  <si>
    <t xml:space="preserve">en nombre d'agents payés au moment de leur départ </t>
  </si>
  <si>
    <t>Départs en retraite</t>
  </si>
  <si>
    <t>Personnels en CDI des EPIC + ISBL</t>
  </si>
  <si>
    <t>en personnes physiques au 31/12, hors doctorants</t>
  </si>
  <si>
    <t xml:space="preserve"> les personnels de soutien</t>
  </si>
  <si>
    <t>% retraites / total titulaires et CDI</t>
  </si>
  <si>
    <t xml:space="preserve">Champ : les 8 EPST et les 8 principaux EPIC et ISBL de recherche </t>
  </si>
  <si>
    <t>Solde en niveau</t>
  </si>
  <si>
    <t xml:space="preserve"> les chercheurs, IR inclus</t>
  </si>
  <si>
    <t>Source MESRI-Sies : enquête R&amp;D puis Tableau de Bord sur l’emploi scientifique auprès des 16 principaux organismes de recherche</t>
  </si>
  <si>
    <t>12 EPIC : Sources enquête R&amp;D, ancienne méthode 2014</t>
  </si>
  <si>
    <t>ensemble</t>
  </si>
  <si>
    <t>Source : Enquête R&amp;D
% de non-permanents parmi :</t>
  </si>
  <si>
    <t xml:space="preserve"> les chercheurs (*)</t>
  </si>
  <si>
    <t>dans l'ensemble, hors doctorants</t>
  </si>
  <si>
    <t>Source : tableau de bord
% de non-permanents parmi :</t>
  </si>
  <si>
    <t xml:space="preserve">* les IR et contractuels assimilés des EPST sont classés parmi les chercheurs  </t>
  </si>
  <si>
    <t>Sciences de la terre /      
  environnement</t>
  </si>
  <si>
    <t>Gestion, encadrement      
  de la R&amp;D  **</t>
  </si>
  <si>
    <t>Catégorie</t>
  </si>
  <si>
    <t>Part des femmes (%)</t>
  </si>
  <si>
    <t>Autres départs (%) *</t>
  </si>
  <si>
    <t xml:space="preserve">*  décès, démission, abandon, licenciement, hors cadres, non reprise après congé ou disponibilité. </t>
  </si>
  <si>
    <t>Solde entrées-sorties de chercheurs permanents  (titulaires ou en CDI)</t>
  </si>
  <si>
    <t>*  tous statuts confondus et doctorants inclus</t>
  </si>
  <si>
    <t>en % dans les effectifs de la discipline</t>
  </si>
  <si>
    <t>Source MESRI-SIES : Tableau de Bord de l’emploi scientifique</t>
  </si>
  <si>
    <t>Titulaires et personnels en CDI des EPST</t>
  </si>
  <si>
    <t xml:space="preserve"> EPIC : chercheurs (e)</t>
  </si>
  <si>
    <t xml:space="preserve"> EPST : Personnels
 de soutien</t>
  </si>
  <si>
    <t xml:space="preserve"> EPIC : Personnels
 de soutien (e)</t>
  </si>
  <si>
    <t>Chercheurs, hors doctorants *</t>
  </si>
  <si>
    <t>**  le solde négatif de cette "activité de R&amp;D" particulière tient aux faibles recrutements externes de chercheurs</t>
  </si>
  <si>
    <t>Effectifs affectés à la R&amp;D et place des femmes dans les 16 principaux organismes de recherche en 2018</t>
  </si>
  <si>
    <t>Personnel  rémunéré,              en PP au 31/12/2018</t>
  </si>
  <si>
    <t>Départs des titulaires et personnels en CDI des 16 organismes de recherche en 2018</t>
  </si>
  <si>
    <t>Age au départ en retraite, en 2018</t>
  </si>
  <si>
    <t>Chercheurs rémunérés (en PP au 31/12/18)  *</t>
  </si>
  <si>
    <t>Flux externes de chercheurs sur postes permanents pour les 8 EPST, entre fin 2013 et fin 2018</t>
  </si>
  <si>
    <t>Lecture : la chimie présente un solde de -0,5%, soit moins que l'ensemble des disciplines (+1,2%, hors gestion de R&amp;D)</t>
  </si>
  <si>
    <t>12 EPIC : Sources enquête R&amp;D (nouvelle méthode 2014) puis estimation d'après Tableau de Bord (2018) (*)</t>
  </si>
  <si>
    <t>(e) EPIC : effectifs 2018 estimés d'après les évolutions sur les 6 EPIC du Tableau de bord</t>
  </si>
  <si>
    <t>non permanents : CDD, contrats aidés, vacataires et volontaires civils, ainsi que les emplois de formation (apprentis, CUI-CAE, stagiaires rémunérés), hors titulaires d'autres organismes accueillis</t>
  </si>
  <si>
    <t>Le secteur EPIC+ISBL (18 060 chercheurs) est un peu sous représenté par rapport à son poids réel (estimé à 22 300)</t>
  </si>
  <si>
    <t>Les « chercheurs » désignent les doctorants rémunérés pour leur thèse, les chercheurs et les ingénieurs de R&amp;D (ingénieurs de recherche – IR- pour les EPST), yc les contractuels de niveau assimilé et enfin les personnels de haut niveau ayant des responsabilités d’animation des équipes de chercheurs, conformément aux règles internationales du manuel de Frascati.</t>
  </si>
  <si>
    <t>non compris fin d'accueil en détachement, départ en détachement ou en disponibilité, intégration statutaire d'un autre organisme</t>
  </si>
  <si>
    <t>Sont comptées les seules entrées et sorties définitives de l’établisse-ment, à l’exclusion des flux temporaires (entre établissements, détachement, disponibilité, congé). La promotion interne en IR n’est pas comptabilisée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</si>
</sst>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rgb="FF000000"/>
      <name val="Arial"/>
      <family val="2"/>
    </font>
    <font>
      <sz val="10"/>
      <color theme="1"/>
      <name val="Arial"/>
      <family val="2"/>
    </font>
    <font>
      <b/>
      <sz val="10"/>
      <color rgb="FF000000"/>
      <name val="Arial"/>
      <family val="2"/>
    </font>
    <font>
      <b/>
      <sz val="10"/>
      <color theme="1"/>
      <name val="Arial"/>
      <family val="2"/>
    </font>
    <font>
      <sz val="10"/>
      <color rgb="FF000000"/>
      <name val="Arial"/>
      <family val="2"/>
    </font>
    <font>
      <i/>
      <sz val="10"/>
      <color rgb="FF000000"/>
      <name val="Arial"/>
      <family val="2"/>
    </font>
    <font>
      <i/>
      <sz val="10"/>
      <color theme="1"/>
      <name val="Arial"/>
      <family val="2"/>
    </font>
    <font>
      <sz val="9"/>
      <color theme="1"/>
      <name val="Arial"/>
      <family val="2"/>
    </font>
    <font>
      <sz val="9"/>
      <color theme="1"/>
      <name val="Calibri"/>
      <family val="2"/>
      <scheme val="minor"/>
    </font>
    <font>
      <i/>
      <sz val="9"/>
      <color theme="1"/>
      <name val="Arial"/>
      <family val="2"/>
    </font>
    <font>
      <sz val="10"/>
      <name val="Arial"/>
      <family val="2"/>
    </font>
    <font>
      <b/>
      <sz val="10"/>
      <color indexed="9"/>
      <name val="Arial"/>
      <family val="2"/>
    </font>
    <font>
      <sz val="9"/>
      <name val="Arial"/>
      <family val="2"/>
    </font>
    <font>
      <u/>
      <sz val="10"/>
      <color indexed="12"/>
      <name val="Arial"/>
      <family val="2"/>
    </font>
    <font>
      <sz val="10"/>
      <name val="MS Sans Serif"/>
      <family val="2"/>
    </font>
    <font>
      <sz val="11"/>
      <name val="Arial"/>
      <family val="2"/>
    </font>
    <font>
      <b/>
      <sz val="10"/>
      <color theme="0"/>
      <name val="Arial"/>
      <family val="2"/>
    </font>
    <font>
      <sz val="11"/>
      <color theme="0"/>
      <name val="Arial"/>
      <family val="2"/>
    </font>
    <font>
      <b/>
      <sz val="11"/>
      <name val="Arial"/>
      <family val="2"/>
    </font>
    <font>
      <i/>
      <sz val="11"/>
      <color theme="1"/>
      <name val="Calibri"/>
      <family val="2"/>
      <scheme val="minor"/>
    </font>
    <font>
      <i/>
      <sz val="9"/>
      <color theme="1"/>
      <name val="Calibri"/>
      <family val="2"/>
      <scheme val="minor"/>
    </font>
    <font>
      <i/>
      <sz val="11"/>
      <name val="Arial"/>
      <family val="2"/>
    </font>
    <font>
      <i/>
      <sz val="8.5"/>
      <color theme="1"/>
      <name val="Arial"/>
      <family val="2"/>
    </font>
    <font>
      <i/>
      <sz val="10"/>
      <color theme="0"/>
      <name val="Arial"/>
      <family val="2"/>
    </font>
    <font>
      <b/>
      <sz val="12"/>
      <name val="Arial"/>
      <family val="2"/>
    </font>
    <font>
      <sz val="10"/>
      <color theme="1"/>
      <name val="Calibri"/>
      <family val="2"/>
      <scheme val="minor"/>
    </font>
    <font>
      <b/>
      <i/>
      <sz val="10"/>
      <color theme="0"/>
      <name val="Arial"/>
      <family val="2"/>
    </font>
    <font>
      <sz val="9.5"/>
      <color theme="1"/>
      <name val="Arial"/>
      <family val="2"/>
    </font>
    <font>
      <i/>
      <sz val="9.5"/>
      <color theme="1"/>
      <name val="Arial"/>
      <family val="2"/>
    </font>
    <font>
      <b/>
      <sz val="10"/>
      <color theme="4" tint="-0.249977111117893"/>
      <name val="Arial"/>
      <family val="2"/>
    </font>
    <font>
      <sz val="10"/>
      <color theme="0"/>
      <name val="Arial"/>
      <family val="2"/>
    </font>
    <font>
      <b/>
      <sz val="11"/>
      <color rgb="FF000000"/>
      <name val="Calibri"/>
      <family val="2"/>
      <scheme val="minor"/>
    </font>
    <font>
      <sz val="11"/>
      <color theme="1"/>
      <name val="Arial Narrow"/>
      <family val="2"/>
    </font>
    <font>
      <b/>
      <i/>
      <sz val="10"/>
      <color theme="1"/>
      <name val="Arial"/>
      <family val="2"/>
    </font>
    <font>
      <b/>
      <sz val="13"/>
      <color rgb="FF000000"/>
      <name val="Arial"/>
      <family val="2"/>
    </font>
    <font>
      <sz val="13"/>
      <color theme="1"/>
      <name val="Arial"/>
      <family val="2"/>
    </font>
    <font>
      <b/>
      <i/>
      <sz val="10"/>
      <name val="Arial"/>
      <family val="2"/>
    </font>
    <font>
      <i/>
      <sz val="10"/>
      <name val="Arial"/>
      <family val="2"/>
    </font>
    <font>
      <sz val="8.5"/>
      <color theme="1"/>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70C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indexed="64"/>
      </bottom>
      <diagonal/>
    </border>
    <border>
      <left/>
      <right style="thin">
        <color theme="0"/>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14" fillId="0" borderId="0"/>
    <xf numFmtId="43" fontId="3" fillId="0" borderId="0" applyFont="0" applyFill="0" applyBorder="0" applyAlignment="0" applyProtection="0"/>
    <xf numFmtId="0" fontId="17" fillId="0" borderId="0" applyNumberFormat="0" applyFill="0" applyBorder="0" applyAlignment="0" applyProtection="0">
      <alignment vertical="top"/>
      <protection locked="0"/>
    </xf>
    <xf numFmtId="0" fontId="14" fillId="0" borderId="0"/>
    <xf numFmtId="0" fontId="14" fillId="0" borderId="0"/>
    <xf numFmtId="0" fontId="14" fillId="0" borderId="0"/>
    <xf numFmtId="0" fontId="18" fillId="0" borderId="0"/>
    <xf numFmtId="0" fontId="14" fillId="0" borderId="0"/>
    <xf numFmtId="9" fontId="3" fillId="0" borderId="0" applyFont="0" applyFill="0" applyBorder="0" applyAlignment="0" applyProtection="0"/>
    <xf numFmtId="9" fontId="18" fillId="0" borderId="0" applyFont="0" applyFill="0" applyBorder="0" applyAlignment="0" applyProtection="0"/>
  </cellStyleXfs>
  <cellXfs count="161">
    <xf numFmtId="0" fontId="0" fillId="0" borderId="0" xfId="0"/>
    <xf numFmtId="0" fontId="3" fillId="0" borderId="0" xfId="0" applyFont="1" applyAlignment="1">
      <alignment vertical="center"/>
    </xf>
    <xf numFmtId="0" fontId="3" fillId="0" borderId="0" xfId="0" applyFont="1"/>
    <xf numFmtId="0" fontId="0" fillId="0" borderId="0" xfId="0" applyFont="1"/>
    <xf numFmtId="0" fontId="5" fillId="0" borderId="0" xfId="0" applyFont="1" applyAlignment="1">
      <alignment vertical="center"/>
    </xf>
    <xf numFmtId="3" fontId="5" fillId="0" borderId="0" xfId="0" applyNumberFormat="1" applyFont="1" applyAlignment="1">
      <alignment vertical="center"/>
    </xf>
    <xf numFmtId="3" fontId="5" fillId="0" borderId="0" xfId="0" applyNumberFormat="1" applyFont="1" applyBorder="1" applyAlignment="1">
      <alignment vertical="center"/>
    </xf>
    <xf numFmtId="0" fontId="7" fillId="0" borderId="0" xfId="0" applyFont="1" applyAlignment="1">
      <alignment horizontal="center" vertical="center" wrapText="1"/>
    </xf>
    <xf numFmtId="0" fontId="2" fillId="0" borderId="0" xfId="0" applyFont="1" applyAlignment="1">
      <alignment horizontal="center" wrapText="1"/>
    </xf>
    <xf numFmtId="9" fontId="7" fillId="0" borderId="0" xfId="2" applyFont="1" applyAlignment="1">
      <alignment horizontal="center" vertical="center" wrapText="1"/>
    </xf>
    <xf numFmtId="9" fontId="5" fillId="0" borderId="0" xfId="2" applyFont="1" applyAlignment="1">
      <alignment vertical="center"/>
    </xf>
    <xf numFmtId="0" fontId="8" fillId="0" borderId="0" xfId="0" applyFont="1" applyBorder="1" applyAlignment="1">
      <alignment vertical="center" wrapText="1"/>
    </xf>
    <xf numFmtId="0" fontId="8" fillId="0" borderId="0" xfId="0" applyFont="1" applyBorder="1" applyAlignment="1">
      <alignment horizontal="justify" vertical="center" wrapText="1"/>
    </xf>
    <xf numFmtId="0" fontId="7" fillId="0" borderId="0" xfId="0" applyFont="1" applyAlignment="1">
      <alignment vertical="center"/>
    </xf>
    <xf numFmtId="0" fontId="2" fillId="0" borderId="0" xfId="0" applyFont="1"/>
    <xf numFmtId="0" fontId="11" fillId="0" borderId="0" xfId="0" applyFont="1" applyAlignment="1">
      <alignment vertical="center"/>
    </xf>
    <xf numFmtId="0" fontId="12" fillId="0" borderId="0" xfId="0" applyFont="1"/>
    <xf numFmtId="0" fontId="13" fillId="0" borderId="0" xfId="0" applyFont="1" applyAlignment="1">
      <alignment vertical="center"/>
    </xf>
    <xf numFmtId="1" fontId="12" fillId="0" borderId="0" xfId="0" applyNumberFormat="1" applyFont="1"/>
    <xf numFmtId="9" fontId="11" fillId="0" borderId="0" xfId="2" applyFont="1" applyAlignment="1">
      <alignment vertical="center"/>
    </xf>
    <xf numFmtId="0" fontId="5" fillId="0" borderId="0" xfId="0" applyFont="1"/>
    <xf numFmtId="0" fontId="5" fillId="0" borderId="0" xfId="0" applyFont="1" applyAlignment="1">
      <alignment vertical="center" wrapText="1"/>
    </xf>
    <xf numFmtId="0" fontId="9" fillId="0" borderId="0" xfId="0" applyFont="1" applyBorder="1" applyAlignment="1">
      <alignment horizontal="right" vertical="center"/>
    </xf>
    <xf numFmtId="3" fontId="7" fillId="0" borderId="0" xfId="0" applyNumberFormat="1" applyFont="1" applyAlignment="1">
      <alignment vertical="center"/>
    </xf>
    <xf numFmtId="0" fontId="16" fillId="0" borderId="0" xfId="3" applyFont="1" applyAlignment="1"/>
    <xf numFmtId="0" fontId="12" fillId="0" borderId="0" xfId="0" applyFont="1" applyAlignment="1"/>
    <xf numFmtId="0" fontId="13" fillId="0" borderId="0" xfId="0" applyFont="1" applyBorder="1" applyAlignment="1">
      <alignment vertical="center"/>
    </xf>
    <xf numFmtId="3" fontId="10" fillId="0" borderId="0" xfId="0" applyNumberFormat="1" applyFont="1" applyBorder="1" applyAlignment="1">
      <alignment horizontal="right" vertical="center"/>
    </xf>
    <xf numFmtId="0" fontId="15" fillId="4" borderId="5" xfId="4" applyFont="1" applyFill="1" applyBorder="1" applyAlignment="1">
      <alignment horizontal="center" vertical="center" wrapText="1"/>
    </xf>
    <xf numFmtId="0" fontId="15" fillId="4" borderId="6" xfId="4" applyFont="1" applyFill="1" applyBorder="1" applyAlignment="1">
      <alignment horizontal="center" vertical="center" wrapText="1"/>
    </xf>
    <xf numFmtId="0" fontId="15" fillId="4" borderId="7" xfId="4" applyFont="1" applyFill="1" applyBorder="1" applyAlignment="1">
      <alignment horizontal="center" vertical="center" wrapText="1"/>
    </xf>
    <xf numFmtId="0" fontId="3" fillId="0" borderId="0" xfId="3" applyFont="1" applyAlignment="1">
      <alignment vertical="center"/>
    </xf>
    <xf numFmtId="0" fontId="3" fillId="0" borderId="0" xfId="3"/>
    <xf numFmtId="0" fontId="19" fillId="0" borderId="0" xfId="3" applyFont="1" applyAlignment="1">
      <alignment vertical="center"/>
    </xf>
    <xf numFmtId="0" fontId="22" fillId="0" borderId="0" xfId="3" applyFont="1" applyAlignment="1">
      <alignment horizontal="center" vertical="center" wrapText="1"/>
    </xf>
    <xf numFmtId="0" fontId="22" fillId="0" borderId="0" xfId="3" applyFont="1" applyAlignment="1">
      <alignment horizontal="center" vertical="center"/>
    </xf>
    <xf numFmtId="0" fontId="19" fillId="0" borderId="0" xfId="3" applyFont="1" applyAlignment="1">
      <alignment horizontal="left" vertical="center"/>
    </xf>
    <xf numFmtId="0" fontId="19" fillId="0" borderId="0" xfId="3" applyFont="1" applyAlignment="1">
      <alignment horizontal="left" vertical="center" wrapText="1"/>
    </xf>
    <xf numFmtId="0" fontId="22" fillId="2" borderId="0" xfId="3" applyFont="1" applyFill="1" applyAlignment="1">
      <alignment vertical="center"/>
    </xf>
    <xf numFmtId="0" fontId="11" fillId="0" borderId="0" xfId="0" applyFont="1" applyAlignment="1"/>
    <xf numFmtId="164" fontId="11" fillId="0" borderId="0" xfId="2" applyNumberFormat="1" applyFont="1" applyAlignment="1"/>
    <xf numFmtId="0" fontId="14" fillId="0" borderId="0" xfId="3" applyFont="1" applyFill="1" applyBorder="1" applyAlignment="1">
      <alignment horizontal="left" vertical="center" wrapText="1"/>
    </xf>
    <xf numFmtId="1" fontId="5" fillId="0" borderId="0" xfId="3" applyNumberFormat="1" applyFont="1" applyBorder="1" applyAlignment="1">
      <alignment vertical="center"/>
    </xf>
    <xf numFmtId="0" fontId="20" fillId="4" borderId="6" xfId="3" applyFont="1" applyFill="1" applyBorder="1" applyAlignment="1">
      <alignment horizontal="center" vertical="center" wrapText="1"/>
    </xf>
    <xf numFmtId="0" fontId="20" fillId="4" borderId="7" xfId="3" applyFont="1" applyFill="1" applyBorder="1" applyAlignment="1">
      <alignment horizontal="center" vertical="center" wrapText="1"/>
    </xf>
    <xf numFmtId="1" fontId="7" fillId="0" borderId="0" xfId="3" applyNumberFormat="1" applyFont="1" applyBorder="1" applyAlignment="1">
      <alignment vertical="center"/>
    </xf>
    <xf numFmtId="0" fontId="23" fillId="0" borderId="0" xfId="0" applyFont="1" applyFill="1" applyBorder="1"/>
    <xf numFmtId="0" fontId="24" fillId="0" borderId="0" xfId="0" applyFont="1"/>
    <xf numFmtId="0" fontId="8" fillId="0" borderId="8" xfId="0" applyFont="1" applyBorder="1" applyAlignment="1">
      <alignment vertical="center" wrapText="1"/>
    </xf>
    <xf numFmtId="43" fontId="5" fillId="0" borderId="8" xfId="1" applyFont="1" applyBorder="1" applyAlignment="1">
      <alignment vertical="center"/>
    </xf>
    <xf numFmtId="3" fontId="5" fillId="0" borderId="8" xfId="0" applyNumberFormat="1" applyFont="1" applyBorder="1" applyAlignment="1">
      <alignment vertical="center"/>
    </xf>
    <xf numFmtId="3" fontId="20" fillId="4" borderId="0" xfId="0" applyNumberFormat="1" applyFont="1" applyFill="1" applyBorder="1" applyAlignment="1">
      <alignment vertical="center"/>
    </xf>
    <xf numFmtId="0" fontId="20" fillId="4" borderId="0" xfId="3" applyFont="1" applyFill="1" applyBorder="1" applyAlignment="1">
      <alignment horizontal="left" vertical="center" wrapText="1"/>
    </xf>
    <xf numFmtId="0" fontId="25" fillId="0" borderId="0" xfId="3" applyFont="1" applyAlignment="1">
      <alignment horizontal="left" vertical="center"/>
    </xf>
    <xf numFmtId="0" fontId="25" fillId="0" borderId="0" xfId="3" applyFont="1" applyAlignment="1">
      <alignment horizontal="left" vertical="center" wrapText="1"/>
    </xf>
    <xf numFmtId="0" fontId="26" fillId="3" borderId="0" xfId="0" applyFont="1" applyFill="1" applyBorder="1" applyAlignment="1">
      <alignment vertical="center"/>
    </xf>
    <xf numFmtId="0" fontId="27" fillId="4" borderId="0" xfId="3" applyFont="1" applyFill="1" applyBorder="1" applyAlignment="1">
      <alignment horizontal="left" vertical="center" wrapText="1"/>
    </xf>
    <xf numFmtId="0" fontId="20" fillId="4" borderId="0" xfId="0" applyFont="1" applyFill="1" applyBorder="1" applyAlignment="1">
      <alignment vertical="center" wrapText="1"/>
    </xf>
    <xf numFmtId="1" fontId="0" fillId="0" borderId="1" xfId="0" applyNumberFormat="1" applyBorder="1"/>
    <xf numFmtId="1" fontId="0" fillId="0" borderId="1" xfId="0" applyNumberFormat="1" applyBorder="1" applyAlignment="1">
      <alignment wrapText="1"/>
    </xf>
    <xf numFmtId="3" fontId="0" fillId="0" borderId="1" xfId="0" applyNumberFormat="1" applyBorder="1" applyAlignment="1">
      <alignment wrapText="1"/>
    </xf>
    <xf numFmtId="3" fontId="18" fillId="0" borderId="1" xfId="10" applyNumberFormat="1" applyBorder="1" applyAlignment="1">
      <alignment wrapText="1"/>
    </xf>
    <xf numFmtId="0" fontId="0" fillId="0" borderId="1" xfId="0" applyBorder="1" applyAlignment="1">
      <alignment wrapText="1"/>
    </xf>
    <xf numFmtId="3" fontId="2" fillId="0" borderId="1" xfId="0" applyNumberFormat="1" applyFont="1" applyFill="1" applyBorder="1" applyAlignment="1">
      <alignment horizontal="center" wrapText="1"/>
    </xf>
    <xf numFmtId="3" fontId="2" fillId="0"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28" fillId="2" borderId="0" xfId="8" applyFont="1" applyFill="1" applyBorder="1"/>
    <xf numFmtId="0" fontId="29" fillId="0" borderId="0" xfId="0" applyFont="1"/>
    <xf numFmtId="0" fontId="31" fillId="0" borderId="0" xfId="0" applyFont="1" applyAlignment="1">
      <alignment vertical="center"/>
    </xf>
    <xf numFmtId="0" fontId="32" fillId="0" borderId="0" xfId="0" applyFont="1" applyAlignment="1">
      <alignment vertical="center"/>
    </xf>
    <xf numFmtId="0" fontId="32" fillId="0" borderId="0" xfId="0" applyFont="1"/>
    <xf numFmtId="164" fontId="0" fillId="0" borderId="1" xfId="2" applyNumberFormat="1" applyFont="1" applyBorder="1"/>
    <xf numFmtId="164" fontId="0" fillId="0" borderId="1" xfId="0" applyNumberFormat="1" applyBorder="1"/>
    <xf numFmtId="3" fontId="2" fillId="0" borderId="11" xfId="0" applyNumberFormat="1" applyFont="1" applyFill="1" applyBorder="1" applyAlignment="1">
      <alignment horizontal="center" vertical="top" wrapText="1"/>
    </xf>
    <xf numFmtId="0" fontId="0" fillId="0" borderId="10" xfId="0" applyBorder="1" applyAlignment="1">
      <alignment wrapText="1"/>
    </xf>
    <xf numFmtId="3" fontId="2" fillId="0" borderId="12" xfId="0" applyNumberFormat="1" applyFont="1" applyFill="1" applyBorder="1" applyAlignment="1">
      <alignment wrapText="1"/>
    </xf>
    <xf numFmtId="3" fontId="5" fillId="2" borderId="0" xfId="3" applyNumberFormat="1" applyFont="1" applyFill="1" applyBorder="1" applyAlignment="1">
      <alignment vertical="center"/>
    </xf>
    <xf numFmtId="3" fontId="30" fillId="4" borderId="0" xfId="3" applyNumberFormat="1" applyFont="1" applyFill="1" applyBorder="1" applyAlignment="1">
      <alignment vertical="center"/>
    </xf>
    <xf numFmtId="3" fontId="5" fillId="0" borderId="0" xfId="3" applyNumberFormat="1" applyFont="1" applyBorder="1" applyAlignment="1">
      <alignment vertical="center"/>
    </xf>
    <xf numFmtId="0" fontId="11" fillId="0" borderId="0" xfId="0" applyFont="1" applyBorder="1" applyAlignment="1">
      <alignment vertical="center"/>
    </xf>
    <xf numFmtId="0" fontId="3" fillId="2" borderId="0" xfId="3" applyFont="1" applyFill="1" applyBorder="1" applyAlignment="1">
      <alignment vertical="center"/>
    </xf>
    <xf numFmtId="0" fontId="0" fillId="2" borderId="0" xfId="0" applyFont="1" applyFill="1"/>
    <xf numFmtId="3" fontId="11" fillId="0" borderId="0" xfId="0" applyNumberFormat="1" applyFont="1" applyBorder="1" applyAlignment="1">
      <alignment vertical="center"/>
    </xf>
    <xf numFmtId="164" fontId="11" fillId="0" borderId="0" xfId="2" applyNumberFormat="1" applyFont="1" applyBorder="1" applyAlignment="1">
      <alignment vertical="center"/>
    </xf>
    <xf numFmtId="10" fontId="11" fillId="0" borderId="0" xfId="2" applyNumberFormat="1" applyFont="1" applyBorder="1" applyAlignment="1">
      <alignment vertical="center"/>
    </xf>
    <xf numFmtId="3" fontId="12" fillId="0" borderId="0" xfId="0" applyNumberFormat="1" applyFont="1"/>
    <xf numFmtId="0" fontId="3" fillId="0" borderId="0" xfId="0" applyFont="1" applyBorder="1" applyAlignment="1">
      <alignment vertical="center"/>
    </xf>
    <xf numFmtId="0" fontId="5" fillId="0" borderId="0" xfId="0" applyFont="1" applyBorder="1" applyAlignment="1">
      <alignment vertical="center"/>
    </xf>
    <xf numFmtId="0" fontId="33" fillId="0" borderId="0" xfId="3" applyFont="1" applyBorder="1" applyAlignment="1">
      <alignment vertical="center"/>
    </xf>
    <xf numFmtId="0" fontId="8" fillId="0" borderId="0" xfId="0" applyFont="1" applyBorder="1" applyAlignment="1">
      <alignment vertical="center"/>
    </xf>
    <xf numFmtId="0" fontId="3" fillId="0" borderId="0" xfId="3" applyFont="1" applyBorder="1" applyAlignment="1">
      <alignment vertical="center"/>
    </xf>
    <xf numFmtId="0" fontId="20" fillId="4" borderId="5" xfId="3"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166" fontId="0" fillId="0" borderId="0" xfId="0" applyNumberFormat="1"/>
    <xf numFmtId="3" fontId="3" fillId="0" borderId="0" xfId="0" applyNumberFormat="1" applyFont="1" applyAlignment="1">
      <alignment vertical="center"/>
    </xf>
    <xf numFmtId="3" fontId="0" fillId="0" borderId="0" xfId="0" applyNumberFormat="1" applyFont="1"/>
    <xf numFmtId="1" fontId="19" fillId="0" borderId="0" xfId="3" applyNumberFormat="1" applyFont="1" applyAlignment="1">
      <alignment vertical="center"/>
    </xf>
    <xf numFmtId="1" fontId="19" fillId="0" borderId="0" xfId="3" applyNumberFormat="1" applyFont="1" applyAlignment="1">
      <alignment horizontal="left" vertical="center"/>
    </xf>
    <xf numFmtId="1" fontId="25" fillId="0" borderId="0" xfId="3" applyNumberFormat="1" applyFont="1" applyAlignment="1">
      <alignment horizontal="left" vertical="center"/>
    </xf>
    <xf numFmtId="0" fontId="0" fillId="0" borderId="1" xfId="0" applyBorder="1"/>
    <xf numFmtId="0" fontId="0" fillId="0" borderId="16" xfId="0" applyBorder="1" applyAlignment="1">
      <alignment wrapText="1"/>
    </xf>
    <xf numFmtId="3" fontId="2" fillId="0" borderId="17" xfId="0" applyNumberFormat="1" applyFont="1" applyFill="1" applyBorder="1" applyAlignment="1">
      <alignment wrapText="1"/>
    </xf>
    <xf numFmtId="3" fontId="2" fillId="0" borderId="14" xfId="0" applyNumberFormat="1" applyFont="1" applyFill="1" applyBorder="1" applyAlignment="1">
      <alignment wrapText="1"/>
    </xf>
    <xf numFmtId="1" fontId="0" fillId="0" borderId="14" xfId="0" applyNumberFormat="1" applyBorder="1"/>
    <xf numFmtId="0" fontId="35" fillId="0" borderId="1" xfId="0" applyFont="1" applyBorder="1" applyAlignment="1">
      <alignment horizontal="center" vertical="center" wrapText="1"/>
    </xf>
    <xf numFmtId="0" fontId="20" fillId="4" borderId="9" xfId="0" applyFont="1" applyFill="1" applyBorder="1" applyAlignment="1">
      <alignment horizontal="left"/>
    </xf>
    <xf numFmtId="0" fontId="34" fillId="4" borderId="9" xfId="0" applyFont="1" applyFill="1" applyBorder="1" applyAlignment="1">
      <alignment vertical="center"/>
    </xf>
    <xf numFmtId="0" fontId="36" fillId="0" borderId="0" xfId="3" applyFont="1" applyBorder="1" applyAlignment="1">
      <alignment vertical="center"/>
    </xf>
    <xf numFmtId="0" fontId="11" fillId="0" borderId="0" xfId="0" applyFont="1"/>
    <xf numFmtId="0" fontId="6" fillId="0" borderId="15" xfId="0" applyFont="1" applyBorder="1" applyAlignment="1">
      <alignment vertical="center"/>
    </xf>
    <xf numFmtId="3" fontId="7" fillId="0" borderId="15" xfId="0" applyNumberFormat="1" applyFont="1" applyBorder="1" applyAlignment="1">
      <alignment vertical="center"/>
    </xf>
    <xf numFmtId="0" fontId="4" fillId="0" borderId="0" xfId="0" applyFont="1" applyBorder="1" applyAlignment="1">
      <alignment vertical="center"/>
    </xf>
    <xf numFmtId="0" fontId="3" fillId="0" borderId="0" xfId="3" applyFont="1"/>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165" fontId="5" fillId="0" borderId="0" xfId="0" applyNumberFormat="1" applyFont="1" applyBorder="1" applyAlignment="1">
      <alignment vertical="center"/>
    </xf>
    <xf numFmtId="0" fontId="6" fillId="0" borderId="8" xfId="0" applyFont="1" applyBorder="1" applyAlignment="1">
      <alignment vertical="center"/>
    </xf>
    <xf numFmtId="165" fontId="7" fillId="0" borderId="8" xfId="0" applyNumberFormat="1" applyFont="1" applyBorder="1" applyAlignment="1">
      <alignment vertical="center"/>
    </xf>
    <xf numFmtId="165" fontId="3" fillId="0" borderId="0" xfId="0" applyNumberFormat="1" applyFont="1" applyBorder="1" applyAlignment="1">
      <alignment vertical="center"/>
    </xf>
    <xf numFmtId="164" fontId="0" fillId="0" borderId="0" xfId="0" applyNumberFormat="1"/>
    <xf numFmtId="164" fontId="23" fillId="0" borderId="1" xfId="0" applyNumberFormat="1" applyFont="1" applyBorder="1"/>
    <xf numFmtId="3" fontId="0" fillId="0" borderId="0" xfId="0" applyNumberFormat="1"/>
    <xf numFmtId="165" fontId="10" fillId="0" borderId="0" xfId="2" applyNumberFormat="1" applyFont="1" applyBorder="1" applyAlignment="1">
      <alignment vertical="center"/>
    </xf>
    <xf numFmtId="165" fontId="37" fillId="0" borderId="15" xfId="2" applyNumberFormat="1" applyFont="1" applyBorder="1" applyAlignment="1">
      <alignment vertical="center"/>
    </xf>
    <xf numFmtId="3" fontId="22" fillId="2" borderId="0" xfId="3" applyNumberFormat="1" applyFont="1" applyFill="1" applyAlignment="1">
      <alignment vertical="center"/>
    </xf>
    <xf numFmtId="1" fontId="10" fillId="0" borderId="0" xfId="2" applyNumberFormat="1" applyFont="1" applyBorder="1" applyAlignment="1">
      <alignment vertical="center"/>
    </xf>
    <xf numFmtId="1" fontId="10" fillId="0" borderId="0" xfId="2" applyNumberFormat="1" applyFont="1" applyBorder="1" applyAlignment="1">
      <alignment horizontal="right" vertical="center"/>
    </xf>
    <xf numFmtId="1" fontId="30" fillId="4" borderId="0" xfId="2" applyNumberFormat="1" applyFont="1" applyFill="1" applyBorder="1" applyAlignment="1">
      <alignment vertical="center"/>
    </xf>
    <xf numFmtId="165" fontId="40" fillId="0" borderId="0" xfId="2" applyNumberFormat="1" applyFont="1" applyBorder="1" applyAlignment="1">
      <alignment vertical="center"/>
    </xf>
    <xf numFmtId="165" fontId="41" fillId="0" borderId="0" xfId="2" applyNumberFormat="1" applyFont="1" applyBorder="1" applyAlignment="1">
      <alignment vertical="center"/>
    </xf>
    <xf numFmtId="165" fontId="30" fillId="4" borderId="0" xfId="2" applyNumberFormat="1" applyFont="1" applyFill="1" applyBorder="1" applyAlignment="1">
      <alignment vertical="center"/>
    </xf>
    <xf numFmtId="3" fontId="14" fillId="0" borderId="0" xfId="3" applyNumberFormat="1" applyFont="1" applyBorder="1" applyAlignment="1">
      <alignment vertical="center"/>
    </xf>
    <xf numFmtId="3" fontId="20" fillId="4" borderId="0" xfId="3" applyNumberFormat="1" applyFont="1" applyFill="1" applyBorder="1" applyAlignment="1">
      <alignment vertical="center"/>
    </xf>
    <xf numFmtId="0" fontId="2" fillId="0" borderId="1" xfId="0" applyFont="1" applyBorder="1" applyAlignment="1">
      <alignment horizontal="center" wrapText="1"/>
    </xf>
    <xf numFmtId="0" fontId="2" fillId="0" borderId="11" xfId="0" applyFont="1" applyBorder="1" applyAlignment="1">
      <alignment horizontal="center" wrapText="1"/>
    </xf>
    <xf numFmtId="0" fontId="29" fillId="0" borderId="0" xfId="0" applyFont="1" applyAlignment="1">
      <alignment horizontal="left" wrapText="1"/>
    </xf>
    <xf numFmtId="1" fontId="42" fillId="0" borderId="18" xfId="0" applyNumberFormat="1" applyFont="1" applyBorder="1" applyAlignment="1">
      <alignment horizontal="left" wrapText="1"/>
    </xf>
    <xf numFmtId="1" fontId="42" fillId="0" borderId="0" xfId="0" applyNumberFormat="1" applyFont="1" applyBorder="1" applyAlignment="1">
      <alignment horizontal="left" wrapText="1"/>
    </xf>
    <xf numFmtId="0" fontId="38" fillId="0" borderId="0" xfId="0" applyFont="1" applyAlignment="1">
      <alignment vertical="center" wrapText="1"/>
    </xf>
    <xf numFmtId="0" fontId="39" fillId="0" borderId="0" xfId="0" applyFont="1" applyAlignment="1">
      <alignment vertical="center" wrapText="1"/>
    </xf>
    <xf numFmtId="3" fontId="20" fillId="4" borderId="2" xfId="0" applyNumberFormat="1" applyFont="1" applyFill="1" applyBorder="1" applyAlignment="1">
      <alignment horizontal="center" vertical="center" wrapText="1"/>
    </xf>
    <xf numFmtId="0" fontId="21" fillId="4"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31" fillId="0" borderId="0" xfId="0" applyFont="1" applyAlignment="1">
      <alignment horizontal="left" vertical="top" wrapText="1"/>
    </xf>
    <xf numFmtId="0" fontId="20"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8" fillId="3" borderId="0" xfId="0" applyFont="1" applyFill="1" applyBorder="1" applyAlignment="1">
      <alignment horizontal="left" vertical="center" wrapText="1"/>
    </xf>
    <xf numFmtId="0" fontId="5" fillId="0" borderId="0" xfId="0" applyFont="1" applyAlignment="1">
      <alignment horizontal="left" wrapText="1"/>
    </xf>
    <xf numFmtId="0" fontId="31" fillId="0" borderId="0" xfId="0" applyFont="1" applyAlignment="1">
      <alignment vertical="center" wrapText="1"/>
    </xf>
    <xf numFmtId="0" fontId="32" fillId="0" borderId="0" xfId="0" applyFont="1" applyAlignment="1">
      <alignment vertical="center" wrapText="1"/>
    </xf>
    <xf numFmtId="0" fontId="7" fillId="0" borderId="0" xfId="3" applyFont="1" applyAlignment="1">
      <alignment vertical="center" wrapText="1"/>
    </xf>
    <xf numFmtId="0" fontId="5" fillId="0" borderId="0" xfId="0" applyFont="1" applyAlignment="1">
      <alignment vertical="center" wrapText="1"/>
    </xf>
    <xf numFmtId="0" fontId="20" fillId="4" borderId="9" xfId="4" applyFont="1" applyFill="1" applyBorder="1" applyAlignment="1">
      <alignment horizontal="left" wrapText="1"/>
    </xf>
    <xf numFmtId="0" fontId="20" fillId="4" borderId="13" xfId="4" applyFont="1" applyFill="1" applyBorder="1" applyAlignment="1">
      <alignment horizontal="center" vertical="center" wrapText="1"/>
    </xf>
    <xf numFmtId="0" fontId="20" fillId="4" borderId="3" xfId="3" applyFont="1" applyFill="1" applyBorder="1" applyAlignment="1">
      <alignment horizontal="center" vertical="center" wrapText="1"/>
    </xf>
    <xf numFmtId="0" fontId="3" fillId="0" borderId="4" xfId="0" applyFont="1" applyBorder="1" applyAlignment="1">
      <alignment wrapText="1"/>
    </xf>
  </cellXfs>
  <cellStyles count="14">
    <cellStyle name="Lien hypertexte 2" xfId="6"/>
    <cellStyle name="Milliers" xfId="1" builtinId="3"/>
    <cellStyle name="Milliers 2" xfId="7"/>
    <cellStyle name="Milliers 3" xfId="5"/>
    <cellStyle name="Motif" xfId="4"/>
    <cellStyle name="Normal" xfId="0" builtinId="0"/>
    <cellStyle name="Normal 2" xfId="8"/>
    <cellStyle name="Normal 3" xfId="3"/>
    <cellStyle name="Normal 3 2" xfId="9"/>
    <cellStyle name="Normal 4" xfId="10"/>
    <cellStyle name="Normal 5" xfId="11"/>
    <cellStyle name="Pourcentage" xfId="2" builtinId="5"/>
    <cellStyle name="Pourcentage 2" xfId="12"/>
    <cellStyle name="Pourcentage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fr-FR" sz="1400"/>
              <a:t>Effectifs de personnels de recherche, par catégorie et type d'établissement</a:t>
            </a:r>
            <a:r>
              <a:rPr lang="fr-FR"/>
              <a:t>, </a:t>
            </a:r>
            <a:r>
              <a:rPr lang="en-US" sz="1100" b="0"/>
              <a:t>en personnes physiques au 31/12</a:t>
            </a:r>
            <a:endParaRPr lang="fr-FR" sz="1100" b="0"/>
          </a:p>
        </c:rich>
      </c:tx>
      <c:layout>
        <c:manualLayout>
          <c:xMode val="edge"/>
          <c:yMode val="edge"/>
          <c:x val="0.1236318407960199"/>
          <c:y val="0"/>
        </c:manualLayout>
      </c:layout>
      <c:overlay val="1"/>
    </c:title>
    <c:autoTitleDeleted val="0"/>
    <c:plotArea>
      <c:layout>
        <c:manualLayout>
          <c:layoutTarget val="inner"/>
          <c:xMode val="edge"/>
          <c:yMode val="edge"/>
          <c:x val="8.6279037881458853E-2"/>
          <c:y val="0.15324260814136359"/>
          <c:w val="0.59962333999294859"/>
          <c:h val="0.63514176608476236"/>
        </c:manualLayout>
      </c:layout>
      <c:lineChart>
        <c:grouping val="standard"/>
        <c:varyColors val="0"/>
        <c:ser>
          <c:idx val="2"/>
          <c:order val="0"/>
          <c:tx>
            <c:strRef>
              <c:f>'Graphique 1'!$J$10</c:f>
              <c:strCache>
                <c:ptCount val="1"/>
                <c:pt idx="0">
                  <c:v> EPST : Chercheurs</c:v>
                </c:pt>
              </c:strCache>
            </c:strRef>
          </c:tx>
          <c:spPr>
            <a:ln>
              <a:solidFill>
                <a:schemeClr val="accent1"/>
              </a:solidFill>
            </a:ln>
          </c:spPr>
          <c:marker>
            <c:symbol val="none"/>
          </c:marker>
          <c:cat>
            <c:numRef>
              <c:f>'Graphique 1'!$G$11:$G$19</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1'!$J$11:$J$19</c:f>
              <c:numCache>
                <c:formatCode>#,##0</c:formatCode>
                <c:ptCount val="9"/>
                <c:pt idx="4">
                  <c:v>31290</c:v>
                </c:pt>
                <c:pt idx="5">
                  <c:v>31005</c:v>
                </c:pt>
                <c:pt idx="6">
                  <c:v>30819</c:v>
                </c:pt>
                <c:pt idx="7">
                  <c:v>30995</c:v>
                </c:pt>
                <c:pt idx="8">
                  <c:v>31281.4</c:v>
                </c:pt>
              </c:numCache>
            </c:numRef>
          </c:val>
          <c:smooth val="0"/>
        </c:ser>
        <c:ser>
          <c:idx val="0"/>
          <c:order val="1"/>
          <c:tx>
            <c:strRef>
              <c:f>'Graphique 1'!$H$10</c:f>
              <c:strCache>
                <c:ptCount val="1"/>
              </c:strCache>
            </c:strRef>
          </c:tx>
          <c:spPr>
            <a:ln>
              <a:solidFill>
                <a:schemeClr val="accent1"/>
              </a:solidFill>
            </a:ln>
          </c:spPr>
          <c:marker>
            <c:symbol val="none"/>
          </c:marker>
          <c:cat>
            <c:numRef>
              <c:f>'Graphique 1'!$G$11:$G$19</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1'!$H$11:$H$17</c:f>
              <c:numCache>
                <c:formatCode>#,##0</c:formatCode>
                <c:ptCount val="7"/>
                <c:pt idx="0">
                  <c:v>30120</c:v>
                </c:pt>
                <c:pt idx="1">
                  <c:v>30043</c:v>
                </c:pt>
                <c:pt idx="2">
                  <c:v>30181</c:v>
                </c:pt>
                <c:pt idx="3">
                  <c:v>30397</c:v>
                </c:pt>
                <c:pt idx="4">
                  <c:v>29945</c:v>
                </c:pt>
              </c:numCache>
            </c:numRef>
          </c:val>
          <c:smooth val="0"/>
        </c:ser>
        <c:ser>
          <c:idx val="1"/>
          <c:order val="2"/>
          <c:tx>
            <c:strRef>
              <c:f>'Graphique 1'!$I$10</c:f>
              <c:strCache>
                <c:ptCount val="1"/>
                <c:pt idx="0">
                  <c:v> EPST : Personnels
 de soutien</c:v>
                </c:pt>
              </c:strCache>
            </c:strRef>
          </c:tx>
          <c:spPr>
            <a:ln>
              <a:solidFill>
                <a:schemeClr val="accent2"/>
              </a:solidFill>
            </a:ln>
          </c:spPr>
          <c:marker>
            <c:symbol val="none"/>
          </c:marker>
          <c:cat>
            <c:numRef>
              <c:f>'Graphique 1'!$G$11:$G$19</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1'!$I$11:$I$17</c:f>
              <c:numCache>
                <c:formatCode>#,##0</c:formatCode>
                <c:ptCount val="7"/>
                <c:pt idx="0">
                  <c:v>30265</c:v>
                </c:pt>
                <c:pt idx="1">
                  <c:v>30006</c:v>
                </c:pt>
                <c:pt idx="2">
                  <c:v>29074</c:v>
                </c:pt>
                <c:pt idx="3">
                  <c:v>28553</c:v>
                </c:pt>
                <c:pt idx="4">
                  <c:v>28189</c:v>
                </c:pt>
              </c:numCache>
            </c:numRef>
          </c:val>
          <c:smooth val="0"/>
        </c:ser>
        <c:ser>
          <c:idx val="3"/>
          <c:order val="3"/>
          <c:tx>
            <c:strRef>
              <c:f>'Graphique 1'!$K$10</c:f>
              <c:strCache>
                <c:ptCount val="1"/>
              </c:strCache>
            </c:strRef>
          </c:tx>
          <c:spPr>
            <a:ln>
              <a:solidFill>
                <a:schemeClr val="accent2"/>
              </a:solidFill>
            </a:ln>
          </c:spPr>
          <c:marker>
            <c:symbol val="none"/>
          </c:marker>
          <c:cat>
            <c:numRef>
              <c:f>'Graphique 1'!$G$11:$G$19</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1'!$K$11:$K$19</c:f>
              <c:numCache>
                <c:formatCode>#,##0</c:formatCode>
                <c:ptCount val="9"/>
                <c:pt idx="4">
                  <c:v>27096</c:v>
                </c:pt>
                <c:pt idx="5">
                  <c:v>26466</c:v>
                </c:pt>
                <c:pt idx="6">
                  <c:v>25905</c:v>
                </c:pt>
                <c:pt idx="7">
                  <c:v>25600</c:v>
                </c:pt>
                <c:pt idx="8">
                  <c:v>25313.599999999999</c:v>
                </c:pt>
              </c:numCache>
            </c:numRef>
          </c:val>
          <c:smooth val="0"/>
        </c:ser>
        <c:ser>
          <c:idx val="5"/>
          <c:order val="4"/>
          <c:tx>
            <c:strRef>
              <c:f>'Graphique 1'!$L$10</c:f>
              <c:strCache>
                <c:ptCount val="1"/>
                <c:pt idx="0">
                  <c:v> EPIC : chercheurs (e)</c:v>
                </c:pt>
              </c:strCache>
            </c:strRef>
          </c:tx>
          <c:spPr>
            <a:ln>
              <a:solidFill>
                <a:schemeClr val="accent6">
                  <a:lumMod val="75000"/>
                </a:schemeClr>
              </a:solidFill>
            </a:ln>
          </c:spPr>
          <c:marker>
            <c:symbol val="none"/>
          </c:marker>
          <c:cat>
            <c:numRef>
              <c:f>'Graphique 1'!$G$11:$G$19</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1'!$L$11:$L$17</c:f>
              <c:numCache>
                <c:formatCode>#,##0</c:formatCode>
                <c:ptCount val="7"/>
                <c:pt idx="0">
                  <c:v>15470</c:v>
                </c:pt>
                <c:pt idx="1">
                  <c:v>15615</c:v>
                </c:pt>
                <c:pt idx="2">
                  <c:v>15884</c:v>
                </c:pt>
                <c:pt idx="3">
                  <c:v>15991</c:v>
                </c:pt>
                <c:pt idx="4">
                  <c:v>16084</c:v>
                </c:pt>
              </c:numCache>
            </c:numRef>
          </c:val>
          <c:smooth val="0"/>
        </c:ser>
        <c:ser>
          <c:idx val="6"/>
          <c:order val="5"/>
          <c:tx>
            <c:strRef>
              <c:f>'Graphique 1'!$N$10</c:f>
              <c:strCache>
                <c:ptCount val="1"/>
              </c:strCache>
            </c:strRef>
          </c:tx>
          <c:spPr>
            <a:ln>
              <a:solidFill>
                <a:schemeClr val="accent6">
                  <a:lumMod val="75000"/>
                </a:schemeClr>
              </a:solidFill>
            </a:ln>
          </c:spPr>
          <c:marker>
            <c:symbol val="none"/>
          </c:marker>
          <c:cat>
            <c:numRef>
              <c:f>'Graphique 1'!$G$11:$G$19</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1'!$N$11:$N$19</c:f>
              <c:numCache>
                <c:formatCode>General</c:formatCode>
                <c:ptCount val="9"/>
                <c:pt idx="4" formatCode="#,##0">
                  <c:v>15809</c:v>
                </c:pt>
                <c:pt idx="5" formatCode="#,##0">
                  <c:v>16022</c:v>
                </c:pt>
                <c:pt idx="6" formatCode="#,##0">
                  <c:v>16235</c:v>
                </c:pt>
                <c:pt idx="7" formatCode="#,##0">
                  <c:v>16423</c:v>
                </c:pt>
                <c:pt idx="8" formatCode="#,##0">
                  <c:v>16570</c:v>
                </c:pt>
              </c:numCache>
            </c:numRef>
          </c:val>
          <c:smooth val="0"/>
        </c:ser>
        <c:ser>
          <c:idx val="4"/>
          <c:order val="6"/>
          <c:tx>
            <c:strRef>
              <c:f>'Graphique 1'!$M$10</c:f>
              <c:strCache>
                <c:ptCount val="1"/>
                <c:pt idx="0">
                  <c:v> EPIC : Personnels
 de soutien (e)</c:v>
                </c:pt>
              </c:strCache>
            </c:strRef>
          </c:tx>
          <c:spPr>
            <a:ln>
              <a:solidFill>
                <a:srgbClr val="0070C0"/>
              </a:solidFill>
            </a:ln>
          </c:spPr>
          <c:marker>
            <c:symbol val="none"/>
          </c:marker>
          <c:cat>
            <c:numRef>
              <c:f>'Graphique 1'!$G$11:$G$19</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1'!$M$11:$M$17</c:f>
              <c:numCache>
                <c:formatCode>#,##0</c:formatCode>
                <c:ptCount val="7"/>
                <c:pt idx="0">
                  <c:v>8536</c:v>
                </c:pt>
                <c:pt idx="1">
                  <c:v>8423</c:v>
                </c:pt>
                <c:pt idx="2">
                  <c:v>8289</c:v>
                </c:pt>
                <c:pt idx="3">
                  <c:v>8048</c:v>
                </c:pt>
                <c:pt idx="4">
                  <c:v>7829</c:v>
                </c:pt>
              </c:numCache>
            </c:numRef>
          </c:val>
          <c:smooth val="0"/>
        </c:ser>
        <c:ser>
          <c:idx val="7"/>
          <c:order val="7"/>
          <c:tx>
            <c:strRef>
              <c:f>'Graphique 1'!$O$10</c:f>
              <c:strCache>
                <c:ptCount val="1"/>
              </c:strCache>
            </c:strRef>
          </c:tx>
          <c:spPr>
            <a:ln>
              <a:solidFill>
                <a:srgbClr val="0070C0"/>
              </a:solidFill>
            </a:ln>
          </c:spPr>
          <c:marker>
            <c:symbol val="none"/>
          </c:marker>
          <c:cat>
            <c:numRef>
              <c:f>'Graphique 1'!$G$11:$G$19</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1'!$O$11:$O$19</c:f>
              <c:numCache>
                <c:formatCode>General</c:formatCode>
                <c:ptCount val="9"/>
                <c:pt idx="4" formatCode="#,##0">
                  <c:v>7514</c:v>
                </c:pt>
                <c:pt idx="5" formatCode="#,##0">
                  <c:v>7309</c:v>
                </c:pt>
                <c:pt idx="6" formatCode="#,##0">
                  <c:v>7240</c:v>
                </c:pt>
                <c:pt idx="7" formatCode="#,##0">
                  <c:v>6945</c:v>
                </c:pt>
                <c:pt idx="8" formatCode="#,##0">
                  <c:v>6890</c:v>
                </c:pt>
              </c:numCache>
            </c:numRef>
          </c:val>
          <c:smooth val="0"/>
        </c:ser>
        <c:dLbls>
          <c:showLegendKey val="0"/>
          <c:showVal val="0"/>
          <c:showCatName val="0"/>
          <c:showSerName val="0"/>
          <c:showPercent val="0"/>
          <c:showBubbleSize val="0"/>
        </c:dLbls>
        <c:marker val="1"/>
        <c:smooth val="0"/>
        <c:axId val="295083392"/>
        <c:axId val="295089280"/>
      </c:lineChart>
      <c:catAx>
        <c:axId val="295083392"/>
        <c:scaling>
          <c:orientation val="minMax"/>
        </c:scaling>
        <c:delete val="0"/>
        <c:axPos val="b"/>
        <c:numFmt formatCode="0" sourceLinked="1"/>
        <c:majorTickMark val="out"/>
        <c:minorTickMark val="none"/>
        <c:tickLblPos val="nextTo"/>
        <c:txPr>
          <a:bodyPr/>
          <a:lstStyle/>
          <a:p>
            <a:pPr>
              <a:defRPr sz="1000"/>
            </a:pPr>
            <a:endParaRPr lang="fr-FR"/>
          </a:p>
        </c:txPr>
        <c:crossAx val="295089280"/>
        <c:crosses val="autoZero"/>
        <c:auto val="1"/>
        <c:lblAlgn val="ctr"/>
        <c:lblOffset val="100"/>
        <c:noMultiLvlLbl val="0"/>
      </c:catAx>
      <c:valAx>
        <c:axId val="295089280"/>
        <c:scaling>
          <c:orientation val="minMax"/>
          <c:min val="0"/>
        </c:scaling>
        <c:delete val="0"/>
        <c:axPos val="l"/>
        <c:majorGridlines/>
        <c:numFmt formatCode="#,##0" sourceLinked="1"/>
        <c:majorTickMark val="out"/>
        <c:minorTickMark val="none"/>
        <c:tickLblPos val="nextTo"/>
        <c:txPr>
          <a:bodyPr/>
          <a:lstStyle/>
          <a:p>
            <a:pPr>
              <a:defRPr sz="1000"/>
            </a:pPr>
            <a:endParaRPr lang="fr-FR"/>
          </a:p>
        </c:txPr>
        <c:crossAx val="295083392"/>
        <c:crosses val="autoZero"/>
        <c:crossBetween val="midCat"/>
      </c:valAx>
    </c:plotArea>
    <c:legend>
      <c:legendPos val="r"/>
      <c:layout>
        <c:manualLayout>
          <c:xMode val="edge"/>
          <c:yMode val="edge"/>
          <c:x val="0.72272303765568646"/>
          <c:y val="0.15635172132732128"/>
          <c:w val="0.27727696234431348"/>
          <c:h val="0.62570258276112922"/>
        </c:manualLayout>
      </c:layout>
      <c:overlay val="0"/>
      <c:txPr>
        <a:bodyPr/>
        <a:lstStyle/>
        <a:p>
          <a:pPr>
            <a:defRPr sz="1000"/>
          </a:pPr>
          <a:endParaRPr lang="fr-FR"/>
        </a:p>
      </c:txPr>
    </c:legend>
    <c:plotVisOnly val="1"/>
    <c:dispBlanksAs val="gap"/>
    <c:showDLblsOverMax val="0"/>
  </c:chart>
  <c:spPr>
    <a:ln>
      <a:noFill/>
    </a:ln>
  </c:spPr>
  <c:txPr>
    <a:bodyPr/>
    <a:lstStyle/>
    <a:p>
      <a:pPr>
        <a:defRPr sz="900"/>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600"/>
              <a:t>La place des non-permanents au sein des 8 EPST</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200" b="0" i="0" baseline="0">
                <a:effectLst/>
              </a:rPr>
              <a:t>en personnes physiques au 31/12, hors doctorants</a:t>
            </a:r>
            <a:endParaRPr lang="fr-FR" sz="1200"/>
          </a:p>
        </c:rich>
      </c:tx>
      <c:layout>
        <c:manualLayout>
          <c:xMode val="edge"/>
          <c:yMode val="edge"/>
          <c:x val="8.2181764316497471E-2"/>
          <c:y val="1.111053731949211E-3"/>
        </c:manualLayout>
      </c:layout>
      <c:overlay val="1"/>
    </c:title>
    <c:autoTitleDeleted val="0"/>
    <c:plotArea>
      <c:layout>
        <c:manualLayout>
          <c:layoutTarget val="inner"/>
          <c:xMode val="edge"/>
          <c:yMode val="edge"/>
          <c:x val="6.5985490212122661E-2"/>
          <c:y val="0.1343145538555599"/>
          <c:w val="0.64312379008736653"/>
          <c:h val="0.64157222026531247"/>
        </c:manualLayout>
      </c:layout>
      <c:lineChart>
        <c:grouping val="standard"/>
        <c:varyColors val="0"/>
        <c:ser>
          <c:idx val="7"/>
          <c:order val="0"/>
          <c:tx>
            <c:strRef>
              <c:f>'Graphique 2'!$Q$6</c:f>
              <c:strCache>
                <c:ptCount val="1"/>
                <c:pt idx="0">
                  <c:v> les personnels de soutien</c:v>
                </c:pt>
              </c:strCache>
            </c:strRef>
          </c:tx>
          <c:spPr>
            <a:ln>
              <a:solidFill>
                <a:srgbClr val="7030A0"/>
              </a:solidFill>
            </a:ln>
          </c:spPr>
          <c:marker>
            <c:symbol val="none"/>
          </c:marker>
          <c:cat>
            <c:numRef>
              <c:f>'Graphique 2'!$G$7:$G$15</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2'!$Q$7:$Q$15</c:f>
              <c:numCache>
                <c:formatCode>General</c:formatCode>
                <c:ptCount val="9"/>
                <c:pt idx="4" formatCode="0.0%">
                  <c:v>0.22722911130794213</c:v>
                </c:pt>
                <c:pt idx="5" formatCode="0.0%">
                  <c:v>0.2203959797476007</c:v>
                </c:pt>
                <c:pt idx="6" formatCode="0.0%">
                  <c:v>0.21683072765875314</c:v>
                </c:pt>
                <c:pt idx="7" formatCode="0.0%">
                  <c:v>0.21671874999999999</c:v>
                </c:pt>
                <c:pt idx="8" formatCode="0.0%">
                  <c:v>0.21690316667720122</c:v>
                </c:pt>
              </c:numCache>
            </c:numRef>
          </c:val>
          <c:smooth val="0"/>
        </c:ser>
        <c:ser>
          <c:idx val="2"/>
          <c:order val="1"/>
          <c:tx>
            <c:strRef>
              <c:f>'Graphique 2'!$T$6</c:f>
              <c:strCache>
                <c:ptCount val="1"/>
              </c:strCache>
            </c:strRef>
          </c:tx>
          <c:spPr>
            <a:ln>
              <a:solidFill>
                <a:srgbClr val="7030A0"/>
              </a:solidFill>
              <a:prstDash val="dash"/>
            </a:ln>
          </c:spPr>
          <c:marker>
            <c:symbol val="none"/>
          </c:marker>
          <c:cat>
            <c:numRef>
              <c:f>'Graphique 2'!$G$7:$G$15</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2'!$T$7:$T$13</c:f>
              <c:numCache>
                <c:formatCode>0.0%</c:formatCode>
                <c:ptCount val="7"/>
                <c:pt idx="0">
                  <c:v>0.23807204690860614</c:v>
                </c:pt>
                <c:pt idx="1">
                  <c:v>0.25270363020150755</c:v>
                </c:pt>
                <c:pt idx="2">
                  <c:v>0.22223162962558454</c:v>
                </c:pt>
                <c:pt idx="3">
                  <c:v>0.22001180528884265</c:v>
                </c:pt>
                <c:pt idx="4">
                  <c:v>0.22722911130794213</c:v>
                </c:pt>
              </c:numCache>
            </c:numRef>
          </c:val>
          <c:smooth val="0"/>
        </c:ser>
        <c:ser>
          <c:idx val="5"/>
          <c:order val="2"/>
          <c:tx>
            <c:strRef>
              <c:f>'Graphique 2'!$P$6</c:f>
              <c:strCache>
                <c:ptCount val="1"/>
                <c:pt idx="0">
                  <c:v> les chercheurs, IR inclus</c:v>
                </c:pt>
              </c:strCache>
            </c:strRef>
          </c:tx>
          <c:spPr>
            <a:ln>
              <a:solidFill>
                <a:schemeClr val="accent2"/>
              </a:solidFill>
            </a:ln>
          </c:spPr>
          <c:marker>
            <c:symbol val="none"/>
          </c:marker>
          <c:cat>
            <c:numRef>
              <c:f>'Graphique 2'!$G$7:$G$15</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2'!$P$7:$P$15</c:f>
              <c:numCache>
                <c:formatCode>General</c:formatCode>
                <c:ptCount val="9"/>
                <c:pt idx="4" formatCode="0.0%">
                  <c:v>0.20113304225453757</c:v>
                </c:pt>
                <c:pt idx="5" formatCode="0.0%">
                  <c:v>0.19388941364528084</c:v>
                </c:pt>
                <c:pt idx="6" formatCode="0.0%">
                  <c:v>0.1866403998394805</c:v>
                </c:pt>
                <c:pt idx="7" formatCode="0.0%">
                  <c:v>0.18709630597285726</c:v>
                </c:pt>
                <c:pt idx="8" formatCode="0.0%">
                  <c:v>0.18258339545622324</c:v>
                </c:pt>
              </c:numCache>
            </c:numRef>
          </c:val>
          <c:smooth val="0"/>
        </c:ser>
        <c:ser>
          <c:idx val="0"/>
          <c:order val="3"/>
          <c:tx>
            <c:strRef>
              <c:f>'Graphique 2'!$S$6</c:f>
              <c:strCache>
                <c:ptCount val="1"/>
              </c:strCache>
            </c:strRef>
          </c:tx>
          <c:spPr>
            <a:ln>
              <a:solidFill>
                <a:schemeClr val="accent2"/>
              </a:solidFill>
              <a:prstDash val="dash"/>
            </a:ln>
          </c:spPr>
          <c:marker>
            <c:symbol val="none"/>
          </c:marker>
          <c:cat>
            <c:numRef>
              <c:f>'Graphique 2'!$G$7:$G$15</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'Graphique 2'!$S$7:$S$13</c:f>
              <c:numCache>
                <c:formatCode>0.0%</c:formatCode>
                <c:ptCount val="7"/>
                <c:pt idx="0">
                  <c:v>0.18652314905533712</c:v>
                </c:pt>
                <c:pt idx="1">
                  <c:v>0.18868170024413564</c:v>
                </c:pt>
                <c:pt idx="2">
                  <c:v>0.19832229094528231</c:v>
                </c:pt>
                <c:pt idx="3">
                  <c:v>0.20713624923133153</c:v>
                </c:pt>
                <c:pt idx="4">
                  <c:v>0.20113304225453757</c:v>
                </c:pt>
              </c:numCache>
            </c:numRef>
          </c:val>
          <c:smooth val="0"/>
        </c:ser>
        <c:dLbls>
          <c:showLegendKey val="0"/>
          <c:showVal val="0"/>
          <c:showCatName val="0"/>
          <c:showSerName val="0"/>
          <c:showPercent val="0"/>
          <c:showBubbleSize val="0"/>
        </c:dLbls>
        <c:marker val="1"/>
        <c:smooth val="0"/>
        <c:axId val="295276928"/>
        <c:axId val="295278464"/>
      </c:lineChart>
      <c:catAx>
        <c:axId val="295276928"/>
        <c:scaling>
          <c:orientation val="minMax"/>
        </c:scaling>
        <c:delete val="0"/>
        <c:axPos val="b"/>
        <c:numFmt formatCode="0" sourceLinked="1"/>
        <c:majorTickMark val="out"/>
        <c:minorTickMark val="none"/>
        <c:tickLblPos val="nextTo"/>
        <c:crossAx val="295278464"/>
        <c:crosses val="autoZero"/>
        <c:auto val="1"/>
        <c:lblAlgn val="ctr"/>
        <c:lblOffset val="100"/>
        <c:noMultiLvlLbl val="0"/>
      </c:catAx>
      <c:valAx>
        <c:axId val="295278464"/>
        <c:scaling>
          <c:orientation val="minMax"/>
          <c:min val="0.1"/>
        </c:scaling>
        <c:delete val="0"/>
        <c:axPos val="l"/>
        <c:majorGridlines/>
        <c:numFmt formatCode="0%" sourceLinked="0"/>
        <c:majorTickMark val="out"/>
        <c:minorTickMark val="none"/>
        <c:tickLblPos val="nextTo"/>
        <c:crossAx val="295276928"/>
        <c:crosses val="autoZero"/>
        <c:crossBetween val="midCat"/>
        <c:majorUnit val="5.000000000000001E-2"/>
      </c:valAx>
    </c:plotArea>
    <c:legend>
      <c:legendPos val="r"/>
      <c:legendEntry>
        <c:idx val="0"/>
        <c:txPr>
          <a:bodyPr/>
          <a:lstStyle/>
          <a:p>
            <a:pPr>
              <a:defRPr sz="1100"/>
            </a:pPr>
            <a:endParaRPr lang="fr-FR"/>
          </a:p>
        </c:txPr>
      </c:legendEntry>
      <c:legendEntry>
        <c:idx val="2"/>
        <c:txPr>
          <a:bodyPr/>
          <a:lstStyle/>
          <a:p>
            <a:pPr>
              <a:defRPr sz="1100"/>
            </a:pPr>
            <a:endParaRPr lang="fr-FR"/>
          </a:p>
        </c:txPr>
      </c:legendEntry>
      <c:layout>
        <c:manualLayout>
          <c:xMode val="edge"/>
          <c:yMode val="edge"/>
          <c:x val="0.73700699386659796"/>
          <c:y val="0.26843589859163708"/>
          <c:w val="0.26299305179445159"/>
          <c:h val="0.39321530585168651"/>
        </c:manualLayout>
      </c:layout>
      <c:overlay val="0"/>
    </c:legend>
    <c:plotVisOnly val="1"/>
    <c:dispBlanksAs val="gap"/>
    <c:showDLblsOverMax val="0"/>
  </c:chart>
  <c:spPr>
    <a:ln>
      <a:noFill/>
    </a:ln>
  </c:spPr>
  <c:printSettings>
    <c:headerFooter/>
    <c:pageMargins b="0.75" l="0.7" r="0.7" t="0.75" header="0.3" footer="0.3"/>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752475</xdr:colOff>
      <xdr:row>45</xdr:row>
      <xdr:rowOff>66675</xdr:rowOff>
    </xdr:to>
    <xdr:sp macro="" textlink="">
      <xdr:nvSpPr>
        <xdr:cNvPr id="2" name="ZoneTexte 1"/>
        <xdr:cNvSpPr txBox="1"/>
      </xdr:nvSpPr>
      <xdr:spPr>
        <a:xfrm>
          <a:off x="1" y="0"/>
          <a:ext cx="5324474" cy="863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sng">
              <a:solidFill>
                <a:schemeClr val="dk1"/>
              </a:solidFill>
              <a:effectLst/>
              <a:latin typeface="+mn-lt"/>
              <a:ea typeface="+mn-ea"/>
              <a:cs typeface="+mn-cs"/>
            </a:rPr>
            <a:t>Sources et méthodes</a:t>
          </a:r>
        </a:p>
        <a:p>
          <a:endParaRPr lang="fr-FR" sz="1100" b="1">
            <a:solidFill>
              <a:schemeClr val="dk1"/>
            </a:solidFill>
            <a:effectLst/>
            <a:latin typeface="+mn-lt"/>
            <a:ea typeface="+mn-ea"/>
            <a:cs typeface="+mn-cs"/>
          </a:endParaRPr>
        </a:p>
        <a:p>
          <a:r>
            <a:rPr lang="fr-FR" sz="1100" b="1" u="sng">
              <a:solidFill>
                <a:schemeClr val="dk1"/>
              </a:solidFill>
              <a:effectLst/>
              <a:latin typeface="+mn-lt"/>
              <a:ea typeface="+mn-ea"/>
              <a:cs typeface="+mn-cs"/>
            </a:rPr>
            <a:t>Sources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 tableau de bord (TdB) de l’emploi scientifique fournit des résultats avancés par rapport au calendrier de l’enquête R&amp;D sur l’ensemble des 8 EPST (CNRS, IRSTEA, INED, INRA, INRIA, INSERM, IRD et IFSTTAR), sur les 6 principaux EPIC (CEA – Civil, CIRAD, CNES, IFREMER, IFPEN et ONERA) et les Instituts Pasteur-Paris et Curie. Regroupant ainsi 96% des personnels des organismes de recherche de l’Etat à fin 2017, le TdB permet de produire des évolutions représentatives de l’ensemble des organismes, le cas échéant par estimation statistique. </a:t>
          </a:r>
        </a:p>
        <a:p>
          <a:r>
            <a:rPr lang="fr-FR" sz="1100">
              <a:solidFill>
                <a:schemeClr val="dk1"/>
              </a:solidFill>
              <a:effectLst/>
              <a:latin typeface="+mn-lt"/>
              <a:ea typeface="+mn-ea"/>
              <a:cs typeface="+mn-cs"/>
            </a:rPr>
            <a:t>Le TdB regroupe des données de base essentielles sur les personnels (statut, type de contrat, corps ou assimilés, sexe…) en stocks mais aussi en flux ; il met en cohérence maximale les concepts utilisés dans différentes sources (bilans sociaux des EPST, enquête R&amp;D qui suit les normes internationales du Manuel de Frascati …). </a:t>
          </a:r>
        </a:p>
        <a:p>
          <a:r>
            <a:rPr lang="fr-FR" sz="1100">
              <a:solidFill>
                <a:schemeClr val="dk1"/>
              </a:solidFill>
              <a:effectLst/>
              <a:latin typeface="+mn-lt"/>
              <a:ea typeface="+mn-ea"/>
              <a:cs typeface="+mn-cs"/>
            </a:rPr>
            <a:t>Les évolutions relatives aux EPIC indiquées dans le premier graphique portent sur la totalité du champ (données de l’enquête R&amp;D avant 2018, estimations pour 2018). Puis, les analyses et données structurelles dans le graphique 2 et les tableaux suivants portent sur le seul champ du TdB : le secteur EPIC+ISBL (18 100 chercheurs fin 2018, </a:t>
          </a:r>
          <a:r>
            <a:rPr lang="fr-FR" sz="1100" i="1">
              <a:solidFill>
                <a:schemeClr val="dk1"/>
              </a:solidFill>
              <a:effectLst/>
              <a:latin typeface="+mn-lt"/>
              <a:ea typeface="+mn-ea"/>
              <a:cs typeface="+mn-cs"/>
            </a:rPr>
            <a:t>tableau 2</a:t>
          </a:r>
          <a:r>
            <a:rPr lang="fr-FR" sz="1100">
              <a:solidFill>
                <a:schemeClr val="dk1"/>
              </a:solidFill>
              <a:effectLst/>
              <a:latin typeface="+mn-lt"/>
              <a:ea typeface="+mn-ea"/>
              <a:cs typeface="+mn-cs"/>
            </a:rPr>
            <a:t>) y est un peu sous représenté par rapport à son poids réel (estimé à 22 400). </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Définitions</a:t>
          </a:r>
          <a:endParaRPr lang="fr-FR" sz="1100">
            <a:solidFill>
              <a:schemeClr val="dk1"/>
            </a:solidFill>
            <a:effectLst/>
            <a:latin typeface="+mn-lt"/>
            <a:ea typeface="+mn-ea"/>
            <a:cs typeface="+mn-cs"/>
          </a:endParaRPr>
        </a:p>
        <a:p>
          <a:r>
            <a:rPr lang="fr-FR" sz="1100" u="sng">
              <a:solidFill>
                <a:schemeClr val="dk1"/>
              </a:solidFill>
              <a:effectLst/>
              <a:latin typeface="+mn-lt"/>
              <a:ea typeface="+mn-ea"/>
              <a:cs typeface="+mn-cs"/>
            </a:rPr>
            <a:t>Les « chercheurs »</a:t>
          </a:r>
          <a:r>
            <a:rPr lang="fr-FR" sz="1100">
              <a:solidFill>
                <a:schemeClr val="dk1"/>
              </a:solidFill>
              <a:effectLst/>
              <a:latin typeface="+mn-lt"/>
              <a:ea typeface="+mn-ea"/>
              <a:cs typeface="+mn-cs"/>
            </a:rPr>
            <a:t> désignent les doctorants rémunérés pour leur thèse, les chercheurs et les ingénieurs de R&amp;D (ingénieurs de recherche – IR- pour les EPST), yc les contractuels de niveau assimilé et enfin les personnels de haut niveau ayant des responsabilités d’animation des équipes de chercheurs, conformément aux règles internationales du manuel de Frascati. D’autres définitions figurent en annexe.</a:t>
          </a:r>
        </a:p>
        <a:p>
          <a:r>
            <a:rPr lang="fr-FR" sz="1100">
              <a:solidFill>
                <a:schemeClr val="dk1"/>
              </a:solidFill>
              <a:effectLst/>
              <a:latin typeface="+mn-lt"/>
              <a:ea typeface="+mn-ea"/>
              <a:cs typeface="+mn-cs"/>
            </a:rPr>
            <a:t> </a:t>
          </a:r>
        </a:p>
        <a:p>
          <a:r>
            <a:rPr lang="fr-FR" sz="1100" u="sng">
              <a:solidFill>
                <a:schemeClr val="dk1"/>
              </a:solidFill>
              <a:effectLst/>
              <a:latin typeface="+mn-lt"/>
              <a:ea typeface="+mn-ea"/>
              <a:cs typeface="+mn-cs"/>
            </a:rPr>
            <a:t>Emplois permanents :</a:t>
          </a:r>
          <a:r>
            <a:rPr lang="fr-FR" sz="1100">
              <a:solidFill>
                <a:schemeClr val="dk1"/>
              </a:solidFill>
              <a:effectLst/>
              <a:latin typeface="+mn-lt"/>
              <a:ea typeface="+mn-ea"/>
              <a:cs typeface="+mn-cs"/>
            </a:rPr>
            <a:t> Titulaires de l'organisme rémunérés, titulaires d'autres organismes accueillis, CDI.</a:t>
          </a:r>
        </a:p>
        <a:p>
          <a:r>
            <a:rPr lang="fr-FR" sz="1100" u="sng">
              <a:solidFill>
                <a:schemeClr val="dk1"/>
              </a:solidFill>
              <a:effectLst/>
              <a:latin typeface="+mn-lt"/>
              <a:ea typeface="+mn-ea"/>
              <a:cs typeface="+mn-cs"/>
            </a:rPr>
            <a:t>Emplois non permanents :</a:t>
          </a:r>
          <a:r>
            <a:rPr lang="fr-FR" sz="1100">
              <a:solidFill>
                <a:schemeClr val="dk1"/>
              </a:solidFill>
              <a:effectLst/>
              <a:latin typeface="+mn-lt"/>
              <a:ea typeface="+mn-ea"/>
              <a:cs typeface="+mn-cs"/>
            </a:rPr>
            <a:t> CDD, contrats aidés, vacataires et volontaires civils, ainsi que les emplois de formation (contrat doctoral, CDD doctorant, apprentis, CUI-CAE, stagiaires rémunérés)</a:t>
          </a:r>
        </a:p>
        <a:p>
          <a:r>
            <a:rPr lang="fr-FR" sz="1100">
              <a:solidFill>
                <a:schemeClr val="dk1"/>
              </a:solidFill>
              <a:effectLst/>
              <a:latin typeface="+mn-lt"/>
              <a:ea typeface="+mn-ea"/>
              <a:cs typeface="+mn-cs"/>
            </a:rPr>
            <a:t> </a:t>
          </a:r>
        </a:p>
        <a:p>
          <a:r>
            <a:rPr lang="fr-FR" sz="1100" u="sng">
              <a:solidFill>
                <a:schemeClr val="dk1"/>
              </a:solidFill>
              <a:effectLst/>
              <a:latin typeface="+mn-lt"/>
              <a:ea typeface="+mn-ea"/>
              <a:cs typeface="+mn-cs"/>
            </a:rPr>
            <a:t>Entrées-sorties d’emplois permanents</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Sont comptées les seules entrées et sorties définitives de l’établissement, à l’exclusion des flux temporaires (entre établissements, détachement, disponibilités, congés). La promotion interne en</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IR n’est pas comptabilisée</a:t>
          </a:r>
        </a:p>
        <a:p>
          <a:r>
            <a:rPr lang="fr-FR" sz="1100">
              <a:solidFill>
                <a:schemeClr val="dk1"/>
              </a:solidFill>
              <a:effectLst/>
              <a:latin typeface="+mn-lt"/>
              <a:ea typeface="+mn-ea"/>
              <a:cs typeface="+mn-cs"/>
            </a:rPr>
            <a:t> </a:t>
          </a:r>
        </a:p>
        <a:p>
          <a:r>
            <a:rPr lang="fr-FR" sz="1100" u="sng">
              <a:solidFill>
                <a:schemeClr val="dk1"/>
              </a:solidFill>
              <a:effectLst/>
              <a:latin typeface="+mn-lt"/>
              <a:ea typeface="+mn-ea"/>
              <a:cs typeface="+mn-cs"/>
            </a:rPr>
            <a:t>« Recrutements externes » de titulaires ou de CDI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Lauréats externes des concours				</a:t>
          </a:r>
        </a:p>
        <a:p>
          <a:r>
            <a:rPr lang="fr-FR" sz="1100">
              <a:solidFill>
                <a:schemeClr val="dk1"/>
              </a:solidFill>
              <a:effectLst/>
              <a:latin typeface="+mn-lt"/>
              <a:ea typeface="+mn-ea"/>
              <a:cs typeface="+mn-cs"/>
            </a:rPr>
            <a:t>Recrutements en CDI, titularisation suite à CDD-BOE (CDD handicap)</a:t>
          </a:r>
        </a:p>
        <a:p>
          <a:r>
            <a:rPr lang="fr-FR" sz="1100">
              <a:solidFill>
                <a:schemeClr val="dk1"/>
              </a:solidFill>
              <a:effectLst/>
              <a:latin typeface="+mn-lt"/>
              <a:ea typeface="+mn-ea"/>
              <a:cs typeface="+mn-cs"/>
            </a:rPr>
            <a:t> </a:t>
          </a:r>
        </a:p>
        <a:p>
          <a:r>
            <a:rPr lang="fr-FR" sz="1100" u="sng">
              <a:solidFill>
                <a:schemeClr val="dk1"/>
              </a:solidFill>
              <a:effectLst/>
              <a:latin typeface="+mn-lt"/>
              <a:ea typeface="+mn-ea"/>
              <a:cs typeface="+mn-cs"/>
            </a:rPr>
            <a:t>Départs en retraite</a:t>
          </a:r>
          <a:r>
            <a:rPr lang="fr-FR" sz="1100">
              <a:solidFill>
                <a:schemeClr val="dk1"/>
              </a:solidFill>
              <a:effectLst/>
              <a:latin typeface="+mn-lt"/>
              <a:ea typeface="+mn-ea"/>
              <a:cs typeface="+mn-cs"/>
            </a:rPr>
            <a:t> des titulaires payés et des personnels en CDI</a:t>
          </a:r>
        </a:p>
        <a:p>
          <a:r>
            <a:rPr lang="fr-FR" sz="1100" u="sng">
              <a:solidFill>
                <a:schemeClr val="dk1"/>
              </a:solidFill>
              <a:effectLst/>
              <a:latin typeface="+mn-lt"/>
              <a:ea typeface="+mn-ea"/>
              <a:cs typeface="+mn-cs"/>
            </a:rPr>
            <a:t>Autres départs définitifs :</a:t>
          </a:r>
          <a:r>
            <a:rPr lang="fr-FR" sz="1100">
              <a:solidFill>
                <a:schemeClr val="dk1"/>
              </a:solidFill>
              <a:effectLst/>
              <a:latin typeface="+mn-lt"/>
              <a:ea typeface="+mn-ea"/>
              <a:cs typeface="+mn-cs"/>
            </a:rPr>
            <a:t> Décès, démission, abandon, licenciement, non reprise après congé ou disponibilité ; non compris fin d'accueil en détachement, départ en détachement ou en disponibilité, intégration statutaire d'un autre organisme</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Pour en savoir plus :</a:t>
          </a:r>
          <a:r>
            <a:rPr lang="fr-FR" sz="1100">
              <a:solidFill>
                <a:schemeClr val="dk1"/>
              </a:solidFill>
              <a:effectLst/>
              <a:latin typeface="+mn-lt"/>
              <a:ea typeface="+mn-ea"/>
              <a:cs typeface="+mn-cs"/>
            </a:rPr>
            <a:t> L’Etat de l'emploi scientifique – édition 2018</a:t>
          </a:r>
        </a:p>
        <a:p>
          <a:r>
            <a:rPr lang="fr-FR" sz="1100" u="sng">
              <a:solidFill>
                <a:schemeClr val="dk1"/>
              </a:solidFill>
              <a:effectLst/>
              <a:latin typeface="+mn-lt"/>
              <a:ea typeface="+mn-ea"/>
              <a:cs typeface="+mn-cs"/>
              <a:hlinkClick xmlns:r="http://schemas.openxmlformats.org/officeDocument/2006/relationships" r:id=""/>
            </a:rPr>
            <a:t>www.enseignementsup-recherche.gouv.fr</a:t>
          </a:r>
          <a:r>
            <a:rPr lang="fr-FR" sz="1100" u="sng">
              <a:solidFill>
                <a:schemeClr val="dk1"/>
              </a:solidFill>
              <a:effectLst/>
              <a:latin typeface="+mn-lt"/>
              <a:ea typeface="+mn-ea"/>
              <a:cs typeface="+mn-cs"/>
            </a:rPr>
            <a:t>,</a:t>
          </a:r>
          <a:r>
            <a:rPr lang="fr-FR" sz="1100">
              <a:solidFill>
                <a:schemeClr val="dk1"/>
              </a:solidFill>
              <a:effectLst/>
              <a:latin typeface="+mn-lt"/>
              <a:ea typeface="+mn-ea"/>
              <a:cs typeface="+mn-cs"/>
            </a:rPr>
            <a:t> « statistiques et analyses »</a:t>
          </a: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80962</xdr:rowOff>
    </xdr:from>
    <xdr:to>
      <xdr:col>5</xdr:col>
      <xdr:colOff>342900</xdr:colOff>
      <xdr:row>19</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0.02052</cdr:x>
      <cdr:y>0.83893</cdr:y>
    </cdr:from>
    <cdr:to>
      <cdr:x>0.31716</cdr:x>
      <cdr:y>1</cdr:y>
    </cdr:to>
    <cdr:sp macro="" textlink="">
      <cdr:nvSpPr>
        <cdr:cNvPr id="3" name="ZoneTexte 2"/>
        <cdr:cNvSpPr txBox="1"/>
      </cdr:nvSpPr>
      <cdr:spPr>
        <a:xfrm xmlns:a="http://schemas.openxmlformats.org/drawingml/2006/main">
          <a:off x="104775" y="3184338"/>
          <a:ext cx="1514466" cy="611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050" i="1">
              <a:effectLst/>
              <a:latin typeface="+mn-lt"/>
              <a:ea typeface="+mn-ea"/>
              <a:cs typeface="+mn-cs"/>
            </a:rPr>
            <a:t>Sources :  MESRI-SIES, enquête R&amp;D puis Tableau de bord</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050">
              <a:effectLst/>
              <a:latin typeface="+mn-lt"/>
              <a:ea typeface="+mn-ea"/>
              <a:cs typeface="+mn-cs"/>
            </a:rPr>
            <a:t>5 EPST et 1 EPIC ont amélioré leur réponse à partir de 2014</a:t>
          </a:r>
        </a:p>
        <a:p xmlns:a="http://schemas.openxmlformats.org/drawingml/2006/main">
          <a:r>
            <a:rPr lang="fr-FR" sz="1050">
              <a:effectLst/>
              <a:latin typeface="+mn-lt"/>
              <a:ea typeface="+mn-ea"/>
              <a:cs typeface="+mn-cs"/>
            </a:rPr>
            <a:t>(e) 2017 estimé pour les EPIC d'après</a:t>
          </a:r>
          <a:r>
            <a:rPr lang="fr-FR" sz="1050" baseline="0">
              <a:effectLst/>
              <a:latin typeface="+mn-lt"/>
              <a:ea typeface="+mn-ea"/>
              <a:cs typeface="+mn-cs"/>
            </a:rPr>
            <a:t> le </a:t>
          </a:r>
          <a:r>
            <a:rPr lang="fr-FR" sz="1050">
              <a:effectLst/>
              <a:latin typeface="+mn-lt"/>
              <a:ea typeface="+mn-ea"/>
              <a:cs typeface="+mn-cs"/>
            </a:rPr>
            <a:t>Tableau</a:t>
          </a:r>
          <a:r>
            <a:rPr lang="fr-FR" sz="1050" baseline="0">
              <a:effectLst/>
              <a:latin typeface="+mn-lt"/>
              <a:ea typeface="+mn-ea"/>
              <a:cs typeface="+mn-cs"/>
            </a:rPr>
            <a:t> de bord</a:t>
          </a:r>
          <a:endParaRPr lang="fr-FR" sz="1050">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000">
            <a:effectLst/>
          </a:endParaRPr>
        </a:p>
      </cdr:txBody>
    </cdr:sp>
  </cdr:relSizeAnchor>
  <cdr:relSizeAnchor xmlns:cdr="http://schemas.openxmlformats.org/drawingml/2006/chartDrawing">
    <cdr:from>
      <cdr:x>0.73881</cdr:x>
      <cdr:y>0.86003</cdr:y>
    </cdr:from>
    <cdr:to>
      <cdr:x>0.92724</cdr:x>
      <cdr:y>1</cdr:y>
    </cdr:to>
    <cdr:sp macro="" textlink="">
      <cdr:nvSpPr>
        <cdr:cNvPr id="4" name="ZoneTexte 3"/>
        <cdr:cNvSpPr txBox="1"/>
      </cdr:nvSpPr>
      <cdr:spPr>
        <a:xfrm xmlns:a="http://schemas.openxmlformats.org/drawingml/2006/main">
          <a:off x="3771900" y="2633663"/>
          <a:ext cx="962025" cy="4286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000"/>
        </a:p>
      </cdr:txBody>
    </cdr:sp>
  </cdr:relSizeAnchor>
  <cdr:relSizeAnchor xmlns:cdr="http://schemas.openxmlformats.org/drawingml/2006/chartDrawing">
    <cdr:from>
      <cdr:x>0.78228</cdr:x>
      <cdr:y>0.33752</cdr:y>
    </cdr:from>
    <cdr:to>
      <cdr:x>0.78825</cdr:x>
      <cdr:y>0.40589</cdr:y>
    </cdr:to>
    <cdr:cxnSp macro="">
      <cdr:nvCxnSpPr>
        <cdr:cNvPr id="6" name="Connecteur droit 5"/>
        <cdr:cNvCxnSpPr/>
      </cdr:nvCxnSpPr>
      <cdr:spPr>
        <a:xfrm xmlns:a="http://schemas.openxmlformats.org/drawingml/2006/main" rot="-480000" flipH="1">
          <a:off x="3993853" y="1281121"/>
          <a:ext cx="30480" cy="25951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0.77953</cdr:x>
      <cdr:y>0.18341</cdr:y>
    </cdr:from>
    <cdr:to>
      <cdr:x>0.7855</cdr:x>
      <cdr:y>0.25178</cdr:y>
    </cdr:to>
    <cdr:cxnSp macro="">
      <cdr:nvCxnSpPr>
        <cdr:cNvPr id="11" name="Connecteur droit 10"/>
        <cdr:cNvCxnSpPr/>
      </cdr:nvCxnSpPr>
      <cdr:spPr>
        <a:xfrm xmlns:a="http://schemas.openxmlformats.org/drawingml/2006/main" rot="-480000" flipH="1">
          <a:off x="3979828" y="696178"/>
          <a:ext cx="30479" cy="25951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0.78151</cdr:x>
      <cdr:y>0.64745</cdr:y>
    </cdr:from>
    <cdr:to>
      <cdr:x>0.78748</cdr:x>
      <cdr:y>0.71582</cdr:y>
    </cdr:to>
    <cdr:cxnSp macro="">
      <cdr:nvCxnSpPr>
        <cdr:cNvPr id="7" name="Connecteur droit 6"/>
        <cdr:cNvCxnSpPr/>
      </cdr:nvCxnSpPr>
      <cdr:spPr>
        <a:xfrm xmlns:a="http://schemas.openxmlformats.org/drawingml/2006/main" rot="-480000" flipH="1">
          <a:off x="3991778" y="2303346"/>
          <a:ext cx="30494" cy="24323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0.78057</cdr:x>
      <cdr:y>0.49903</cdr:y>
    </cdr:from>
    <cdr:to>
      <cdr:x>0.78654</cdr:x>
      <cdr:y>0.5674</cdr:y>
    </cdr:to>
    <cdr:cxnSp macro="">
      <cdr:nvCxnSpPr>
        <cdr:cNvPr id="8" name="Connecteur droit 7"/>
        <cdr:cNvCxnSpPr/>
      </cdr:nvCxnSpPr>
      <cdr:spPr>
        <a:xfrm xmlns:a="http://schemas.openxmlformats.org/drawingml/2006/main" rot="-480000" flipH="1">
          <a:off x="3985137" y="2179366"/>
          <a:ext cx="30480" cy="29858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190500</xdr:colOff>
      <xdr:row>0</xdr:row>
      <xdr:rowOff>98423</xdr:rowOff>
    </xdr:from>
    <xdr:to>
      <xdr:col>5</xdr:col>
      <xdr:colOff>628650</xdr:colOff>
      <xdr:row>17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0.09706</cdr:x>
      <cdr:y>0.80081</cdr:y>
    </cdr:from>
    <cdr:to>
      <cdr:x>0.96353</cdr:x>
      <cdr:y>0.89135</cdr:y>
    </cdr:to>
    <cdr:sp macro="" textlink="">
      <cdr:nvSpPr>
        <cdr:cNvPr id="2" name="ZoneTexte 1"/>
        <cdr:cNvSpPr txBox="1"/>
      </cdr:nvSpPr>
      <cdr:spPr>
        <a:xfrm xmlns:a="http://schemas.openxmlformats.org/drawingml/2006/main">
          <a:off x="523875" y="2527303"/>
          <a:ext cx="46767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0.01412</cdr:x>
      <cdr:y>0.84173</cdr:y>
    </cdr:from>
    <cdr:to>
      <cdr:x>0.99726</cdr:x>
      <cdr:y>0.99411</cdr:y>
    </cdr:to>
    <cdr:sp macro="" textlink="">
      <cdr:nvSpPr>
        <cdr:cNvPr id="3" name="ZoneTexte 2"/>
        <cdr:cNvSpPr txBox="1"/>
      </cdr:nvSpPr>
      <cdr:spPr>
        <a:xfrm xmlns:a="http://schemas.openxmlformats.org/drawingml/2006/main">
          <a:off x="76283" y="3025267"/>
          <a:ext cx="5310634" cy="5476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Sources :  MESRI-SIES, enquête R&amp;D puis Tableau de bord. </a:t>
          </a:r>
          <a:r>
            <a:rPr lang="fr-FR" sz="1100">
              <a:effectLst/>
              <a:latin typeface="+mn-lt"/>
              <a:ea typeface="+mn-ea"/>
              <a:cs typeface="+mn-cs"/>
            </a:rPr>
            <a:t>5 EPST ont amélioré leur réponse à partir de 2014.</a:t>
          </a:r>
          <a:r>
            <a:rPr lang="fr-FR" sz="1100" baseline="0">
              <a:effectLst/>
              <a:latin typeface="+mn-lt"/>
              <a:ea typeface="+mn-ea"/>
              <a:cs typeface="+mn-cs"/>
            </a:rPr>
            <a:t> Les données antérieures à 2014 ont été rétropolées</a:t>
          </a:r>
          <a:endParaRPr lang="fr-FR">
            <a:effectLst/>
          </a:endParaRPr>
        </a:p>
        <a:p xmlns:a="http://schemas.openxmlformats.org/drawingml/2006/main">
          <a:endParaRPr lang="fr-FR" sz="1100"/>
        </a:p>
      </cdr:txBody>
    </cdr:sp>
  </cdr:relSizeAnchor>
  <cdr:relSizeAnchor xmlns:cdr="http://schemas.openxmlformats.org/drawingml/2006/chartDrawing">
    <cdr:from>
      <cdr:x>0.81149</cdr:x>
      <cdr:y>0.3001</cdr:y>
    </cdr:from>
    <cdr:to>
      <cdr:x>0.81305</cdr:x>
      <cdr:y>0.37059</cdr:y>
    </cdr:to>
    <cdr:cxnSp macro="">
      <cdr:nvCxnSpPr>
        <cdr:cNvPr id="7" name="Connecteur droit 6"/>
        <cdr:cNvCxnSpPr/>
      </cdr:nvCxnSpPr>
      <cdr:spPr>
        <a:xfrm xmlns:a="http://schemas.openxmlformats.org/drawingml/2006/main">
          <a:off x="4382599" y="1076700"/>
          <a:ext cx="8426" cy="2529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0.81403</cdr:x>
      <cdr:y>0.49876</cdr:y>
    </cdr:from>
    <cdr:to>
      <cdr:x>0.81481</cdr:x>
      <cdr:y>0.5689</cdr:y>
    </cdr:to>
    <cdr:cxnSp macro="">
      <cdr:nvCxnSpPr>
        <cdr:cNvPr id="8" name="Connecteur droit 7"/>
        <cdr:cNvCxnSpPr/>
      </cdr:nvCxnSpPr>
      <cdr:spPr>
        <a:xfrm xmlns:a="http://schemas.openxmlformats.org/drawingml/2006/main">
          <a:off x="4396303" y="1789434"/>
          <a:ext cx="4247" cy="25163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0.73864</cdr:x>
      <cdr:y>0.14046</cdr:y>
    </cdr:from>
    <cdr:to>
      <cdr:x>0.84835</cdr:x>
      <cdr:y>0.36384</cdr:y>
    </cdr:to>
    <cdr:sp macro="" textlink="">
      <cdr:nvSpPr>
        <cdr:cNvPr id="6" name="ZoneTexte 5"/>
        <cdr:cNvSpPr txBox="1"/>
      </cdr:nvSpPr>
      <cdr:spPr>
        <a:xfrm xmlns:a="http://schemas.openxmlformats.org/drawingml/2006/main">
          <a:off x="3989918" y="504827"/>
          <a:ext cx="592666" cy="8028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 de non-permanents </a:t>
          </a:r>
        </a:p>
        <a:p xmlns:a="http://schemas.openxmlformats.org/drawingml/2006/main">
          <a:r>
            <a:rPr lang="fr-FR" sz="1100"/>
            <a:t>parmi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topLeftCell="A5" zoomScaleNormal="100" workbookViewId="0">
      <selection activeCell="J17" sqref="J17"/>
    </sheetView>
  </sheetViews>
  <sheetFormatPr baseColWidth="10" defaultRowHeight="15" x14ac:dyDescent="0.25"/>
  <sheetData/>
  <pageMargins left="0.19685039370078741" right="0.19685039370078741" top="0.19685039370078741"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5:R22"/>
  <sheetViews>
    <sheetView zoomScale="80" zoomScaleNormal="80" workbookViewId="0">
      <selection activeCell="O16" sqref="O16"/>
    </sheetView>
  </sheetViews>
  <sheetFormatPr baseColWidth="10" defaultRowHeight="15" x14ac:dyDescent="0.25"/>
  <cols>
    <col min="4" max="4" width="28.7109375" customWidth="1"/>
    <col min="6" max="6" width="5.5703125" customWidth="1"/>
    <col min="7" max="7" width="6.5703125" customWidth="1"/>
    <col min="12" max="13" width="14.28515625" customWidth="1"/>
    <col min="14" max="15" width="18.7109375" customWidth="1"/>
  </cols>
  <sheetData>
    <row r="5" spans="7:15" ht="15.75" x14ac:dyDescent="0.25">
      <c r="G5" s="68" t="s">
        <v>25</v>
      </c>
    </row>
    <row r="6" spans="7:15" x14ac:dyDescent="0.25">
      <c r="G6" t="s">
        <v>26</v>
      </c>
    </row>
    <row r="8" spans="7:15" ht="46.5" customHeight="1" x14ac:dyDescent="0.25">
      <c r="G8" s="76"/>
      <c r="H8" s="137" t="s">
        <v>29</v>
      </c>
      <c r="I8" s="136"/>
      <c r="J8" s="136" t="s">
        <v>30</v>
      </c>
      <c r="K8" s="136"/>
      <c r="L8" s="136" t="s">
        <v>46</v>
      </c>
      <c r="M8" s="136"/>
      <c r="N8" s="136" t="s">
        <v>76</v>
      </c>
      <c r="O8" s="136"/>
    </row>
    <row r="9" spans="7:15" ht="31.5" customHeight="1" x14ac:dyDescent="0.25">
      <c r="G9" s="77" t="s">
        <v>24</v>
      </c>
      <c r="H9" s="75" t="s">
        <v>23</v>
      </c>
      <c r="I9" s="64" t="s">
        <v>20</v>
      </c>
      <c r="J9" s="64" t="s">
        <v>23</v>
      </c>
      <c r="K9" s="64" t="s">
        <v>20</v>
      </c>
      <c r="L9" s="65" t="s">
        <v>28</v>
      </c>
      <c r="M9" s="65" t="s">
        <v>27</v>
      </c>
      <c r="N9" s="65" t="s">
        <v>28</v>
      </c>
      <c r="O9" s="65" t="s">
        <v>27</v>
      </c>
    </row>
    <row r="10" spans="7:15" ht="45" hidden="1" x14ac:dyDescent="0.25">
      <c r="H10" s="63"/>
      <c r="I10" s="63" t="s">
        <v>65</v>
      </c>
      <c r="J10" s="63" t="s">
        <v>22</v>
      </c>
      <c r="K10" s="63"/>
      <c r="L10" s="67" t="s">
        <v>64</v>
      </c>
      <c r="M10" s="66" t="s">
        <v>66</v>
      </c>
      <c r="N10" s="67"/>
      <c r="O10" s="66"/>
    </row>
    <row r="11" spans="7:15" x14ac:dyDescent="0.25">
      <c r="G11" s="59">
        <v>2010</v>
      </c>
      <c r="H11" s="60">
        <v>30120</v>
      </c>
      <c r="I11" s="60">
        <v>30265</v>
      </c>
      <c r="J11" s="60"/>
      <c r="K11" s="60"/>
      <c r="L11" s="61">
        <v>15470</v>
      </c>
      <c r="M11" s="61">
        <v>8536</v>
      </c>
      <c r="N11" s="102"/>
      <c r="O11" s="102"/>
    </row>
    <row r="12" spans="7:15" x14ac:dyDescent="0.25">
      <c r="G12" s="59">
        <v>2011</v>
      </c>
      <c r="H12" s="60">
        <v>30043</v>
      </c>
      <c r="I12" s="60">
        <v>30006</v>
      </c>
      <c r="J12" s="60"/>
      <c r="K12" s="60"/>
      <c r="L12" s="61">
        <v>15615</v>
      </c>
      <c r="M12" s="61">
        <v>8423</v>
      </c>
      <c r="N12" s="102"/>
      <c r="O12" s="102"/>
    </row>
    <row r="13" spans="7:15" x14ac:dyDescent="0.25">
      <c r="G13" s="59">
        <v>2012</v>
      </c>
      <c r="H13" s="60">
        <v>30181</v>
      </c>
      <c r="I13" s="60">
        <v>29074</v>
      </c>
      <c r="J13" s="60"/>
      <c r="K13" s="60"/>
      <c r="L13" s="61">
        <v>15884</v>
      </c>
      <c r="M13" s="61">
        <v>8289</v>
      </c>
      <c r="N13" s="102"/>
      <c r="O13" s="102"/>
    </row>
    <row r="14" spans="7:15" x14ac:dyDescent="0.25">
      <c r="G14" s="59">
        <v>2013</v>
      </c>
      <c r="H14" s="60">
        <v>30397</v>
      </c>
      <c r="I14" s="60">
        <v>28553</v>
      </c>
      <c r="J14" s="60"/>
      <c r="K14" s="60"/>
      <c r="L14" s="61">
        <v>15991</v>
      </c>
      <c r="M14" s="61">
        <v>8048</v>
      </c>
      <c r="N14" s="102"/>
      <c r="O14" s="102"/>
    </row>
    <row r="15" spans="7:15" x14ac:dyDescent="0.25">
      <c r="G15" s="59">
        <v>2014</v>
      </c>
      <c r="H15" s="60">
        <v>29945</v>
      </c>
      <c r="I15" s="60">
        <v>28189</v>
      </c>
      <c r="J15" s="60">
        <v>31290</v>
      </c>
      <c r="K15" s="60">
        <v>27096</v>
      </c>
      <c r="L15" s="61">
        <v>16084</v>
      </c>
      <c r="M15" s="61">
        <v>7829</v>
      </c>
      <c r="N15" s="61">
        <v>15809</v>
      </c>
      <c r="O15" s="61">
        <v>7514</v>
      </c>
    </row>
    <row r="16" spans="7:15" x14ac:dyDescent="0.25">
      <c r="G16" s="59">
        <v>2015</v>
      </c>
      <c r="H16" s="60"/>
      <c r="I16" s="60"/>
      <c r="J16" s="60">
        <v>31005</v>
      </c>
      <c r="K16" s="60">
        <v>26466</v>
      </c>
      <c r="L16" s="102"/>
      <c r="M16" s="102"/>
      <c r="N16" s="61">
        <v>16022</v>
      </c>
      <c r="O16" s="61">
        <v>7309</v>
      </c>
    </row>
    <row r="17" spans="7:18" x14ac:dyDescent="0.25">
      <c r="G17" s="59">
        <f>G16+1</f>
        <v>2016</v>
      </c>
      <c r="H17" s="60"/>
      <c r="I17" s="60"/>
      <c r="J17" s="60">
        <v>30819</v>
      </c>
      <c r="K17" s="60">
        <v>25905</v>
      </c>
      <c r="L17" s="102"/>
      <c r="M17" s="102"/>
      <c r="N17" s="61">
        <v>16235</v>
      </c>
      <c r="O17" s="61">
        <v>7240</v>
      </c>
    </row>
    <row r="18" spans="7:18" x14ac:dyDescent="0.25">
      <c r="G18" s="59">
        <f t="shared" ref="G18:G19" si="0">G17+1</f>
        <v>2017</v>
      </c>
      <c r="H18" s="60"/>
      <c r="I18" s="60"/>
      <c r="J18" s="60">
        <v>30995</v>
      </c>
      <c r="K18" s="60">
        <v>25600</v>
      </c>
      <c r="L18" s="102"/>
      <c r="M18" s="102"/>
      <c r="N18" s="61">
        <v>16423</v>
      </c>
      <c r="O18" s="61">
        <v>6945</v>
      </c>
    </row>
    <row r="19" spans="7:18" x14ac:dyDescent="0.25">
      <c r="G19" s="59">
        <f t="shared" si="0"/>
        <v>2018</v>
      </c>
      <c r="H19" s="60"/>
      <c r="I19" s="60"/>
      <c r="J19" s="60">
        <v>31281.4</v>
      </c>
      <c r="K19" s="60">
        <v>25313.599999999999</v>
      </c>
      <c r="L19" s="102"/>
      <c r="M19" s="102"/>
      <c r="N19" s="60">
        <v>16570</v>
      </c>
      <c r="O19" s="60">
        <v>6890</v>
      </c>
    </row>
    <row r="20" spans="7:18" ht="44.25" customHeight="1" x14ac:dyDescent="0.25">
      <c r="G20" s="138" t="s">
        <v>80</v>
      </c>
      <c r="H20" s="138"/>
      <c r="I20" s="138"/>
      <c r="J20" s="138"/>
      <c r="K20" s="138"/>
      <c r="L20" s="138"/>
      <c r="M20" s="138"/>
      <c r="N20" s="138"/>
      <c r="O20" s="138"/>
    </row>
    <row r="21" spans="7:18" x14ac:dyDescent="0.25">
      <c r="G21" s="69" t="s">
        <v>77</v>
      </c>
      <c r="P21" s="96"/>
      <c r="Q21" s="96"/>
      <c r="R21" s="96"/>
    </row>
    <row r="22" spans="7:18" x14ac:dyDescent="0.25">
      <c r="G22" s="55" t="s">
        <v>45</v>
      </c>
    </row>
  </sheetData>
  <mergeCells count="5">
    <mergeCell ref="N8:O8"/>
    <mergeCell ref="H8:I8"/>
    <mergeCell ref="J8:K8"/>
    <mergeCell ref="L8:M8"/>
    <mergeCell ref="G20:O20"/>
  </mergeCells>
  <pageMargins left="0.25" right="0.25"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2:U25"/>
  <sheetViews>
    <sheetView zoomScale="90" zoomScaleNormal="90" workbookViewId="0">
      <selection activeCell="A20" sqref="A20"/>
    </sheetView>
  </sheetViews>
  <sheetFormatPr baseColWidth="10" defaultRowHeight="15" x14ac:dyDescent="0.25"/>
  <cols>
    <col min="2" max="2" width="28.7109375" customWidth="1"/>
    <col min="7" max="7" width="6.85546875" customWidth="1"/>
    <col min="8" max="13" width="14.5703125" customWidth="1"/>
    <col min="16" max="17" width="13" customWidth="1"/>
    <col min="18" max="18" width="14.85546875" customWidth="1"/>
    <col min="19" max="20" width="13" customWidth="1"/>
    <col min="21" max="21" width="14.85546875" customWidth="1"/>
  </cols>
  <sheetData>
    <row r="2" spans="7:21" ht="15.75" x14ac:dyDescent="0.25">
      <c r="G2" s="68" t="s">
        <v>31</v>
      </c>
    </row>
    <row r="3" spans="7:21" x14ac:dyDescent="0.25">
      <c r="G3" t="s">
        <v>39</v>
      </c>
      <c r="H3" s="14"/>
      <c r="I3" s="14"/>
      <c r="J3" s="14"/>
      <c r="K3" s="14"/>
      <c r="L3" s="14"/>
    </row>
    <row r="4" spans="7:21" ht="33" customHeight="1" x14ac:dyDescent="0.25">
      <c r="G4" s="103"/>
      <c r="H4" s="136" t="s">
        <v>48</v>
      </c>
      <c r="I4" s="136"/>
      <c r="J4" s="136"/>
      <c r="K4" s="136" t="s">
        <v>51</v>
      </c>
      <c r="L4" s="136"/>
      <c r="M4" s="136"/>
      <c r="P4" s="136" t="s">
        <v>51</v>
      </c>
      <c r="Q4" s="136"/>
      <c r="R4" s="136"/>
      <c r="S4" s="136" t="s">
        <v>51</v>
      </c>
      <c r="T4" s="136"/>
      <c r="U4" s="136"/>
    </row>
    <row r="5" spans="7:21" ht="45.75" customHeight="1" x14ac:dyDescent="0.25">
      <c r="G5" s="104" t="s">
        <v>24</v>
      </c>
      <c r="H5" s="107" t="s">
        <v>49</v>
      </c>
      <c r="I5" s="107" t="s">
        <v>40</v>
      </c>
      <c r="J5" s="107" t="s">
        <v>50</v>
      </c>
      <c r="K5" s="107" t="s">
        <v>49</v>
      </c>
      <c r="L5" s="107" t="s">
        <v>40</v>
      </c>
      <c r="M5" s="107" t="s">
        <v>50</v>
      </c>
      <c r="P5" s="107" t="s">
        <v>49</v>
      </c>
      <c r="Q5" s="107" t="s">
        <v>40</v>
      </c>
      <c r="R5" s="107" t="s">
        <v>50</v>
      </c>
      <c r="S5" s="107" t="s">
        <v>49</v>
      </c>
      <c r="T5" s="107" t="s">
        <v>40</v>
      </c>
      <c r="U5" s="107" t="s">
        <v>50</v>
      </c>
    </row>
    <row r="6" spans="7:21" ht="45" hidden="1" x14ac:dyDescent="0.25">
      <c r="G6" s="105"/>
      <c r="H6" s="62"/>
      <c r="I6" s="62" t="s">
        <v>40</v>
      </c>
      <c r="J6" s="62" t="s">
        <v>47</v>
      </c>
      <c r="K6" s="124" t="str">
        <f t="shared" ref="K6:M12" si="0">P6</f>
        <v xml:space="preserve"> les chercheurs, IR inclus</v>
      </c>
      <c r="L6" s="124"/>
      <c r="M6" s="124"/>
      <c r="P6" s="60" t="s">
        <v>44</v>
      </c>
      <c r="Q6" s="60" t="str">
        <f>Q5</f>
        <v xml:space="preserve"> les personnels de soutien</v>
      </c>
      <c r="R6" s="60"/>
    </row>
    <row r="7" spans="7:21" x14ac:dyDescent="0.25">
      <c r="G7" s="106">
        <v>2010</v>
      </c>
      <c r="H7" s="73">
        <v>0.16436899472105124</v>
      </c>
      <c r="I7" s="73">
        <v>0.26654551462084919</v>
      </c>
      <c r="J7" s="73">
        <v>0.2371431851228285</v>
      </c>
      <c r="K7" s="73">
        <v>0.18652314905533712</v>
      </c>
      <c r="L7" s="73">
        <v>0.23807204690860614</v>
      </c>
      <c r="M7" s="73">
        <v>0.21185942272614916</v>
      </c>
      <c r="S7" s="123">
        <v>0.18652314905533712</v>
      </c>
      <c r="T7" s="123">
        <v>0.23807204690860614</v>
      </c>
      <c r="U7" s="123">
        <v>0.21185942272614916</v>
      </c>
    </row>
    <row r="8" spans="7:21" x14ac:dyDescent="0.25">
      <c r="G8" s="58">
        <v>2011</v>
      </c>
      <c r="H8" s="73">
        <v>0.16652754590984975</v>
      </c>
      <c r="I8" s="73">
        <v>0.28117709791375056</v>
      </c>
      <c r="J8" s="73">
        <v>0.24678198295268697</v>
      </c>
      <c r="K8" s="73">
        <v>0.18868170024413564</v>
      </c>
      <c r="L8" s="73">
        <v>0.25270363020150755</v>
      </c>
      <c r="M8" s="73">
        <v>0.22149822055600762</v>
      </c>
      <c r="S8" s="123">
        <v>0.18868170024413564</v>
      </c>
      <c r="T8" s="123">
        <v>0.25270363020150755</v>
      </c>
      <c r="U8" s="123">
        <v>0.22149822055600762</v>
      </c>
    </row>
    <row r="9" spans="7:21" x14ac:dyDescent="0.25">
      <c r="G9" s="58">
        <v>2012</v>
      </c>
      <c r="H9" s="73">
        <v>0.17616813661099642</v>
      </c>
      <c r="I9" s="73">
        <v>0.25070509733782759</v>
      </c>
      <c r="J9" s="73">
        <v>0.23484566389024988</v>
      </c>
      <c r="K9" s="73">
        <v>0.19832229094528231</v>
      </c>
      <c r="L9" s="73">
        <v>0.22223162962558454</v>
      </c>
      <c r="M9" s="73">
        <v>0.20956190149357054</v>
      </c>
      <c r="S9" s="123">
        <v>0.19832229094528231</v>
      </c>
      <c r="T9" s="123">
        <v>0.22223162962558454</v>
      </c>
      <c r="U9" s="123">
        <v>0.20956190149357054</v>
      </c>
    </row>
    <row r="10" spans="7:21" x14ac:dyDescent="0.25">
      <c r="G10" s="58">
        <v>2013</v>
      </c>
      <c r="H10" s="73">
        <v>0.18498209489704565</v>
      </c>
      <c r="I10" s="73">
        <v>0.24848527300108569</v>
      </c>
      <c r="J10" s="73">
        <v>0.23915717630252767</v>
      </c>
      <c r="K10" s="73">
        <v>0.20713624923133153</v>
      </c>
      <c r="L10" s="73">
        <v>0.22001180528884265</v>
      </c>
      <c r="M10" s="73">
        <v>0.21387341390584833</v>
      </c>
      <c r="S10" s="123">
        <v>0.20713624923133153</v>
      </c>
      <c r="T10" s="123">
        <v>0.22001180528884265</v>
      </c>
      <c r="U10" s="123">
        <v>0.21387341390584833</v>
      </c>
    </row>
    <row r="11" spans="7:21" x14ac:dyDescent="0.25">
      <c r="G11" s="58">
        <v>2014</v>
      </c>
      <c r="H11" s="73">
        <v>0.17897888792025168</v>
      </c>
      <c r="I11" s="73">
        <v>0.25570257902018517</v>
      </c>
      <c r="J11" s="73">
        <v>0.23931795386158475</v>
      </c>
      <c r="K11" s="73">
        <v>0.20113304225453757</v>
      </c>
      <c r="L11" s="73">
        <v>0.22722911130794213</v>
      </c>
      <c r="M11" s="73">
        <v>0.2140341914649054</v>
      </c>
      <c r="P11" s="74">
        <v>0.20113304225453757</v>
      </c>
      <c r="Q11" s="74">
        <v>0.22722911130794213</v>
      </c>
      <c r="R11" s="74">
        <v>0.2140341914649054</v>
      </c>
      <c r="S11" s="122">
        <v>0.20113304225453757</v>
      </c>
      <c r="T11" s="122">
        <v>0.22722911130794213</v>
      </c>
      <c r="U11" s="122">
        <v>0.2140341914649054</v>
      </c>
    </row>
    <row r="12" spans="7:21" x14ac:dyDescent="0.25">
      <c r="G12" s="58">
        <v>2015</v>
      </c>
      <c r="H12" s="73"/>
      <c r="I12" s="73"/>
      <c r="J12" s="73"/>
      <c r="K12" s="73">
        <v>0.19388941364528084</v>
      </c>
      <c r="L12" s="73">
        <v>0.2203959797476007</v>
      </c>
      <c r="M12" s="73">
        <v>0.20688250111127574</v>
      </c>
      <c r="P12" s="74">
        <v>0.19388941364528084</v>
      </c>
      <c r="Q12" s="74">
        <v>0.2203959797476007</v>
      </c>
      <c r="R12" s="74">
        <v>0.20688250111127574</v>
      </c>
    </row>
    <row r="13" spans="7:21" x14ac:dyDescent="0.25">
      <c r="G13" s="58">
        <v>2016</v>
      </c>
      <c r="H13" s="73"/>
      <c r="I13" s="73"/>
      <c r="J13" s="73"/>
      <c r="K13" s="73">
        <v>0.1866403998394805</v>
      </c>
      <c r="L13" s="73">
        <v>0.21683072765875314</v>
      </c>
      <c r="M13" s="73">
        <v>0.20130917548203167</v>
      </c>
      <c r="P13" s="74">
        <v>0.1866403998394805</v>
      </c>
      <c r="Q13" s="74">
        <v>0.21683072765875314</v>
      </c>
      <c r="R13" s="74">
        <v>0.20130917548203167</v>
      </c>
    </row>
    <row r="14" spans="7:21" x14ac:dyDescent="0.25">
      <c r="G14" s="58">
        <f>G13+1</f>
        <v>2017</v>
      </c>
      <c r="H14" s="73"/>
      <c r="I14" s="73"/>
      <c r="J14" s="73"/>
      <c r="K14" s="73">
        <v>0.18709630597285726</v>
      </c>
      <c r="L14" s="73">
        <v>0.21671874999999999</v>
      </c>
      <c r="M14" s="73">
        <v>0.20136197750103466</v>
      </c>
      <c r="P14" s="74">
        <v>0.18709630597285726</v>
      </c>
      <c r="Q14" s="74">
        <v>0.21671874999999999</v>
      </c>
      <c r="R14" s="74">
        <v>0.20136197750103466</v>
      </c>
    </row>
    <row r="15" spans="7:21" x14ac:dyDescent="0.25">
      <c r="G15" s="58">
        <f>G14+1</f>
        <v>2018</v>
      </c>
      <c r="H15" s="73"/>
      <c r="I15" s="73"/>
      <c r="J15" s="73"/>
      <c r="K15" s="73">
        <v>0.18258339545622324</v>
      </c>
      <c r="L15" s="73">
        <v>0.21690316667720122</v>
      </c>
      <c r="M15" s="73">
        <v>0.19899144427446314</v>
      </c>
      <c r="P15" s="74">
        <v>0.18258339545622324</v>
      </c>
      <c r="Q15" s="74">
        <v>0.21690316667720122</v>
      </c>
      <c r="R15" s="74">
        <v>0.19899144427446314</v>
      </c>
    </row>
    <row r="16" spans="7:21" x14ac:dyDescent="0.25">
      <c r="G16" s="139" t="s">
        <v>78</v>
      </c>
      <c r="H16" s="139"/>
      <c r="I16" s="139"/>
      <c r="J16" s="139"/>
      <c r="K16" s="139"/>
      <c r="L16" s="139"/>
      <c r="M16" s="139"/>
    </row>
    <row r="17" spans="7:18" ht="9" customHeight="1" x14ac:dyDescent="0.25">
      <c r="G17" s="140"/>
      <c r="H17" s="140"/>
      <c r="I17" s="140"/>
      <c r="J17" s="140"/>
      <c r="K17" s="140"/>
      <c r="L17" s="140"/>
      <c r="M17" s="140"/>
      <c r="P17" s="122"/>
      <c r="Q17" s="122"/>
      <c r="R17" s="122"/>
    </row>
    <row r="18" spans="7:18" x14ac:dyDescent="0.25">
      <c r="G18" s="55" t="s">
        <v>32</v>
      </c>
      <c r="N18" s="122"/>
      <c r="P18" s="122"/>
      <c r="Q18" s="122"/>
      <c r="R18" s="122"/>
    </row>
    <row r="19" spans="7:18" x14ac:dyDescent="0.25">
      <c r="G19" s="55" t="s">
        <v>45</v>
      </c>
      <c r="P19" s="122"/>
      <c r="Q19" s="122"/>
      <c r="R19" s="122"/>
    </row>
    <row r="20" spans="7:18" s="14" customFormat="1" x14ac:dyDescent="0.25">
      <c r="G20"/>
      <c r="H20"/>
      <c r="I20"/>
      <c r="J20"/>
      <c r="K20" s="122"/>
      <c r="L20" s="122"/>
      <c r="M20" s="122"/>
      <c r="N20"/>
      <c r="O20"/>
      <c r="P20" s="122"/>
      <c r="Q20" s="122"/>
      <c r="R20" s="122"/>
    </row>
    <row r="21" spans="7:18" ht="15" customHeight="1" x14ac:dyDescent="0.25">
      <c r="K21" s="122"/>
      <c r="L21" s="122"/>
      <c r="M21" s="122"/>
      <c r="N21" s="14"/>
      <c r="O21" s="14"/>
      <c r="P21" s="14"/>
      <c r="Q21" s="14"/>
      <c r="R21" s="14"/>
    </row>
    <row r="22" spans="7:18" x14ac:dyDescent="0.25">
      <c r="K22" s="122"/>
      <c r="L22" s="122"/>
      <c r="M22" s="122"/>
    </row>
    <row r="23" spans="7:18" x14ac:dyDescent="0.25">
      <c r="L23" s="122"/>
      <c r="M23" s="14"/>
    </row>
    <row r="24" spans="7:18" ht="15" customHeight="1" x14ac:dyDescent="0.25"/>
    <row r="25" spans="7:18" x14ac:dyDescent="0.25">
      <c r="K25" s="122"/>
      <c r="L25" s="122"/>
      <c r="M25" s="122"/>
    </row>
  </sheetData>
  <mergeCells count="5">
    <mergeCell ref="H4:J4"/>
    <mergeCell ref="K4:M4"/>
    <mergeCell ref="P4:R4"/>
    <mergeCell ref="S4:U4"/>
    <mergeCell ref="G16:M17"/>
  </mergeCells>
  <pageMargins left="0.25" right="0.25" top="0.75" bottom="0.75" header="0.3" footer="0.3"/>
  <pageSetup paperSize="9"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showGridLines="0" zoomScaleNormal="100" workbookViewId="0">
      <selection activeCell="J1" sqref="J1:J1048576"/>
    </sheetView>
  </sheetViews>
  <sheetFormatPr baseColWidth="10" defaultRowHeight="15" x14ac:dyDescent="0.25"/>
  <cols>
    <col min="1" max="1" width="25.5703125" style="2" customWidth="1"/>
    <col min="2" max="7" width="7" style="1" customWidth="1"/>
    <col min="8" max="8" width="4.28515625" style="1" customWidth="1"/>
    <col min="22" max="33" width="14.42578125" customWidth="1"/>
  </cols>
  <sheetData>
    <row r="1" spans="1:15" s="3" customFormat="1" ht="33.75" customHeight="1" x14ac:dyDescent="0.25">
      <c r="A1" s="141" t="s">
        <v>69</v>
      </c>
      <c r="B1" s="142"/>
      <c r="C1" s="142"/>
      <c r="D1" s="142"/>
      <c r="E1" s="142"/>
      <c r="F1" s="142"/>
      <c r="G1" s="142"/>
      <c r="H1" s="1"/>
    </row>
    <row r="2" spans="1:15" ht="5.25" customHeight="1" x14ac:dyDescent="0.25">
      <c r="A2" s="20"/>
      <c r="B2" s="13"/>
      <c r="C2" s="13"/>
      <c r="D2" s="13"/>
      <c r="E2" s="21"/>
      <c r="F2" s="21"/>
      <c r="G2" s="21"/>
      <c r="H2" s="21"/>
    </row>
    <row r="3" spans="1:15" s="8" customFormat="1" ht="27.75" customHeight="1" x14ac:dyDescent="0.25">
      <c r="A3" s="109"/>
      <c r="B3" s="143" t="s">
        <v>70</v>
      </c>
      <c r="C3" s="144"/>
      <c r="D3" s="144"/>
      <c r="E3" s="145" t="s">
        <v>56</v>
      </c>
      <c r="F3" s="144"/>
      <c r="G3" s="146"/>
      <c r="H3" s="7"/>
    </row>
    <row r="4" spans="1:15" s="8" customFormat="1" ht="29.25" customHeight="1" x14ac:dyDescent="0.25">
      <c r="A4" s="108" t="s">
        <v>55</v>
      </c>
      <c r="B4" s="28" t="s">
        <v>0</v>
      </c>
      <c r="C4" s="29" t="s">
        <v>1</v>
      </c>
      <c r="D4" s="29" t="s">
        <v>21</v>
      </c>
      <c r="E4" s="29" t="s">
        <v>0</v>
      </c>
      <c r="F4" s="29" t="s">
        <v>1</v>
      </c>
      <c r="G4" s="30" t="str">
        <f>D4</f>
        <v>Total</v>
      </c>
      <c r="H4" s="9"/>
    </row>
    <row r="5" spans="1:15" ht="15" customHeight="1" x14ac:dyDescent="0.25">
      <c r="A5" s="11" t="s">
        <v>67</v>
      </c>
      <c r="B5" s="6">
        <v>27633.4</v>
      </c>
      <c r="C5" s="6">
        <v>16095</v>
      </c>
      <c r="D5" s="6">
        <v>43728.4</v>
      </c>
      <c r="E5" s="128">
        <v>37.831392445374071</v>
      </c>
      <c r="F5" s="128">
        <v>33.75582479030755</v>
      </c>
      <c r="G5" s="128">
        <v>36.331308714702573</v>
      </c>
      <c r="H5" s="10"/>
      <c r="J5" s="124"/>
    </row>
    <row r="6" spans="1:15" x14ac:dyDescent="0.25">
      <c r="A6" s="12" t="s">
        <v>2</v>
      </c>
      <c r="B6" s="6">
        <v>3648</v>
      </c>
      <c r="C6" s="6">
        <v>2001</v>
      </c>
      <c r="D6" s="6">
        <v>5649</v>
      </c>
      <c r="E6" s="128">
        <v>43.201754385964911</v>
      </c>
      <c r="F6" s="128">
        <v>36.181909045477262</v>
      </c>
      <c r="G6" s="128">
        <v>40.715170826694994</v>
      </c>
      <c r="H6" s="5"/>
    </row>
    <row r="7" spans="1:15" x14ac:dyDescent="0.25">
      <c r="A7" s="22" t="s">
        <v>3</v>
      </c>
      <c r="B7" s="27">
        <v>31281.4</v>
      </c>
      <c r="C7" s="27">
        <v>18096</v>
      </c>
      <c r="D7" s="27">
        <v>49377.4</v>
      </c>
      <c r="E7" s="129">
        <v>38.457677725421497</v>
      </c>
      <c r="F7" s="129">
        <v>34.024093722369585</v>
      </c>
      <c r="G7" s="129">
        <v>36.832842555501095</v>
      </c>
      <c r="H7" s="5"/>
      <c r="J7" s="124"/>
      <c r="L7" s="124"/>
      <c r="M7" s="124"/>
      <c r="N7" s="124"/>
      <c r="O7" s="124"/>
    </row>
    <row r="8" spans="1:15" ht="15" customHeight="1" x14ac:dyDescent="0.25">
      <c r="A8" s="11" t="s">
        <v>20</v>
      </c>
      <c r="B8" s="6">
        <v>25313.599999999999</v>
      </c>
      <c r="C8" s="6">
        <v>7739</v>
      </c>
      <c r="D8" s="6">
        <v>33052.6</v>
      </c>
      <c r="E8" s="128">
        <v>57.984245622906258</v>
      </c>
      <c r="F8" s="128">
        <v>48.455872851789636</v>
      </c>
      <c r="G8" s="128">
        <v>55.753253904382717</v>
      </c>
      <c r="H8" s="5"/>
      <c r="J8" s="124"/>
    </row>
    <row r="9" spans="1:15" s="14" customFormat="1" ht="29.25" customHeight="1" x14ac:dyDescent="0.25">
      <c r="A9" s="57" t="s">
        <v>4</v>
      </c>
      <c r="B9" s="51">
        <v>56595</v>
      </c>
      <c r="C9" s="51">
        <v>25835</v>
      </c>
      <c r="D9" s="51">
        <v>82430</v>
      </c>
      <c r="E9" s="130">
        <v>47.19144800777454</v>
      </c>
      <c r="F9" s="130">
        <v>38.347203406231856</v>
      </c>
      <c r="G9" s="130">
        <v>44.419507460875899</v>
      </c>
      <c r="H9" s="23"/>
    </row>
    <row r="10" spans="1:15" ht="26.25" customHeight="1" x14ac:dyDescent="0.25">
      <c r="A10" s="48" t="s">
        <v>5</v>
      </c>
      <c r="B10" s="49">
        <v>0.80922209364031017</v>
      </c>
      <c r="C10" s="49">
        <v>0.42766357206012379</v>
      </c>
      <c r="D10" s="49">
        <v>0.66938720953310615</v>
      </c>
      <c r="E10" s="50"/>
      <c r="F10" s="50"/>
      <c r="G10" s="50"/>
      <c r="H10" s="4"/>
    </row>
    <row r="11" spans="1:15" s="16" customFormat="1" ht="12.75" x14ac:dyDescent="0.2">
      <c r="A11" s="70" t="s">
        <v>52</v>
      </c>
      <c r="B11" s="15"/>
      <c r="C11" s="15"/>
      <c r="D11" s="15"/>
      <c r="E11" s="15"/>
      <c r="F11" s="15"/>
      <c r="G11" s="15"/>
      <c r="H11" s="15"/>
    </row>
    <row r="12" spans="1:15" s="16" customFormat="1" ht="12.75" x14ac:dyDescent="0.2">
      <c r="A12" s="71" t="s">
        <v>42</v>
      </c>
      <c r="B12" s="15"/>
      <c r="C12" s="15"/>
      <c r="D12" s="15"/>
      <c r="E12" s="15"/>
      <c r="F12" s="15"/>
      <c r="G12" s="15"/>
      <c r="H12" s="15"/>
    </row>
    <row r="13" spans="1:15" s="16" customFormat="1" ht="12.75" x14ac:dyDescent="0.2">
      <c r="A13" s="72" t="s">
        <v>62</v>
      </c>
      <c r="B13" s="19"/>
      <c r="C13" s="19"/>
      <c r="D13" s="15"/>
      <c r="E13" s="15"/>
      <c r="F13" s="15"/>
      <c r="G13" s="15"/>
      <c r="H13" s="15"/>
      <c r="I13" s="18"/>
    </row>
    <row r="14" spans="1:15" ht="30" customHeight="1" x14ac:dyDescent="0.25">
      <c r="A14" s="147" t="s">
        <v>79</v>
      </c>
      <c r="B14" s="147"/>
      <c r="C14" s="147"/>
      <c r="D14" s="147"/>
      <c r="E14" s="147"/>
      <c r="F14" s="147"/>
      <c r="G14" s="147"/>
    </row>
    <row r="15" spans="1:15" ht="65.25" customHeight="1" x14ac:dyDescent="0.25">
      <c r="A15" s="147" t="s">
        <v>80</v>
      </c>
      <c r="B15" s="147"/>
      <c r="C15" s="147"/>
      <c r="D15" s="147"/>
      <c r="E15" s="147"/>
      <c r="F15" s="147"/>
      <c r="G15" s="147"/>
    </row>
    <row r="16" spans="1:15" x14ac:dyDescent="0.25">
      <c r="B16" s="97"/>
      <c r="C16" s="97"/>
    </row>
  </sheetData>
  <mergeCells count="5">
    <mergeCell ref="A1:G1"/>
    <mergeCell ref="B3:D3"/>
    <mergeCell ref="E3:G3"/>
    <mergeCell ref="A14:G14"/>
    <mergeCell ref="A15:G15"/>
  </mergeCells>
  <pageMargins left="0.25" right="0.25"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showGridLines="0" zoomScaleNormal="100" zoomScaleSheetLayoutView="75" workbookViewId="0">
      <selection activeCell="M1" sqref="M1:M1048576"/>
    </sheetView>
  </sheetViews>
  <sheetFormatPr baseColWidth="10" defaultRowHeight="14.25" x14ac:dyDescent="0.2"/>
  <cols>
    <col min="1" max="1" width="19.28515625" style="92" customWidth="1"/>
    <col min="2" max="10" width="6.85546875" style="92" customWidth="1"/>
    <col min="11" max="11" width="7.7109375" style="32" customWidth="1"/>
    <col min="12" max="12" width="11.5703125" style="32" customWidth="1"/>
    <col min="13" max="16384" width="11.42578125" style="32"/>
  </cols>
  <sheetData>
    <row r="1" spans="1:13" s="83" customFormat="1" ht="33.75" customHeight="1" x14ac:dyDescent="0.25">
      <c r="A1" s="151" t="s">
        <v>71</v>
      </c>
      <c r="B1" s="151"/>
      <c r="C1" s="151"/>
      <c r="D1" s="151"/>
      <c r="E1" s="151"/>
      <c r="F1" s="151"/>
      <c r="G1" s="151"/>
      <c r="H1" s="88"/>
      <c r="I1" s="82"/>
      <c r="J1" s="82"/>
    </row>
    <row r="2" spans="1:13" customFormat="1" ht="15" x14ac:dyDescent="0.25">
      <c r="A2" s="89" t="s">
        <v>36</v>
      </c>
      <c r="B2" s="90"/>
      <c r="C2" s="90"/>
      <c r="D2" s="90"/>
      <c r="E2" s="90"/>
      <c r="F2" s="90"/>
      <c r="G2" s="90"/>
      <c r="H2" s="89"/>
      <c r="I2" s="90"/>
      <c r="J2" s="90"/>
    </row>
    <row r="3" spans="1:13" customFormat="1" ht="27.75" customHeight="1" x14ac:dyDescent="0.25">
      <c r="A3" s="109"/>
      <c r="B3" s="148" t="s">
        <v>37</v>
      </c>
      <c r="C3" s="149"/>
      <c r="D3" s="149"/>
      <c r="E3" s="145" t="s">
        <v>41</v>
      </c>
      <c r="F3" s="149"/>
      <c r="G3" s="149"/>
      <c r="H3" s="145" t="s">
        <v>57</v>
      </c>
      <c r="I3" s="149"/>
      <c r="J3" s="150"/>
    </row>
    <row r="4" spans="1:13" customFormat="1" ht="30" customHeight="1" x14ac:dyDescent="0.25">
      <c r="A4" s="108" t="s">
        <v>55</v>
      </c>
      <c r="B4" s="93" t="s">
        <v>0</v>
      </c>
      <c r="C4" s="94" t="s">
        <v>1</v>
      </c>
      <c r="D4" s="94" t="s">
        <v>21</v>
      </c>
      <c r="E4" s="94" t="s">
        <v>0</v>
      </c>
      <c r="F4" s="94" t="s">
        <v>1</v>
      </c>
      <c r="G4" s="94" t="s">
        <v>21</v>
      </c>
      <c r="H4" s="94" t="s">
        <v>0</v>
      </c>
      <c r="I4" s="94" t="s">
        <v>1</v>
      </c>
      <c r="J4" s="95" t="s">
        <v>21</v>
      </c>
    </row>
    <row r="5" spans="1:13" customFormat="1" ht="15" x14ac:dyDescent="0.25">
      <c r="A5" s="91" t="s">
        <v>23</v>
      </c>
      <c r="B5" s="6">
        <v>428</v>
      </c>
      <c r="C5" s="6">
        <v>330</v>
      </c>
      <c r="D5" s="6">
        <v>760</v>
      </c>
      <c r="E5" s="125">
        <v>1.8948114042854614</v>
      </c>
      <c r="F5" s="125">
        <v>2.330286750854671</v>
      </c>
      <c r="G5" s="125">
        <v>2.063866092467701</v>
      </c>
      <c r="H5" s="125">
        <v>0.27005489640517089</v>
      </c>
      <c r="I5" s="125">
        <v>1.1302588432289125</v>
      </c>
      <c r="J5" s="125">
        <v>0.60399230790065284</v>
      </c>
      <c r="M5" s="98"/>
    </row>
    <row r="6" spans="1:13" customFormat="1" ht="15" x14ac:dyDescent="0.25">
      <c r="A6" s="91" t="s">
        <v>20</v>
      </c>
      <c r="B6" s="6">
        <v>450</v>
      </c>
      <c r="C6" s="6">
        <v>310</v>
      </c>
      <c r="D6" s="6">
        <v>760</v>
      </c>
      <c r="E6" s="125">
        <v>2.270090299147455</v>
      </c>
      <c r="F6" s="125">
        <v>4.2692254206647196</v>
      </c>
      <c r="G6" s="125">
        <v>2.8022506848300881</v>
      </c>
      <c r="H6" s="125">
        <v>0.57004489734147201</v>
      </c>
      <c r="I6" s="125">
        <v>1.8634404116256431</v>
      </c>
      <c r="J6" s="125">
        <v>0.91434071222329161</v>
      </c>
      <c r="M6" s="98"/>
    </row>
    <row r="7" spans="1:13" s="14" customFormat="1" ht="15" x14ac:dyDescent="0.25">
      <c r="A7" s="112" t="s">
        <v>21</v>
      </c>
      <c r="B7" s="113">
        <v>878</v>
      </c>
      <c r="C7" s="113">
        <v>640</v>
      </c>
      <c r="D7" s="113">
        <v>1520</v>
      </c>
      <c r="E7" s="126">
        <v>2.0702176322180565</v>
      </c>
      <c r="F7" s="126">
        <v>2.9780709905222076</v>
      </c>
      <c r="G7" s="126">
        <v>2.3758504731367798</v>
      </c>
      <c r="H7" s="126">
        <v>0.41027092028011597</v>
      </c>
      <c r="I7" s="126">
        <v>1.3752090689462926</v>
      </c>
      <c r="J7" s="126">
        <v>0.73512160788300618</v>
      </c>
      <c r="M7" s="98"/>
    </row>
    <row r="8" spans="1:13" s="16" customFormat="1" ht="12.75" x14ac:dyDescent="0.2">
      <c r="A8" s="71" t="s">
        <v>42</v>
      </c>
      <c r="B8" s="15"/>
      <c r="C8" s="15"/>
      <c r="D8" s="15"/>
      <c r="E8" s="15"/>
      <c r="F8" s="15"/>
      <c r="G8" s="15"/>
      <c r="H8" s="15"/>
      <c r="I8" s="111"/>
      <c r="J8" s="111"/>
    </row>
    <row r="9" spans="1:13" s="16" customFormat="1" ht="12.75" x14ac:dyDescent="0.2">
      <c r="A9" s="72" t="s">
        <v>62</v>
      </c>
      <c r="B9" s="84"/>
      <c r="C9" s="81"/>
      <c r="D9" s="84"/>
      <c r="E9" s="85"/>
      <c r="F9" s="85"/>
      <c r="G9" s="85"/>
      <c r="H9" s="85"/>
      <c r="I9" s="85"/>
      <c r="J9" s="86"/>
    </row>
    <row r="10" spans="1:13" s="16" customFormat="1" ht="12" x14ac:dyDescent="0.2">
      <c r="A10" s="81" t="s">
        <v>58</v>
      </c>
      <c r="B10" s="81"/>
      <c r="C10" s="81"/>
      <c r="D10" s="81"/>
      <c r="E10" s="81"/>
      <c r="F10" s="81"/>
      <c r="G10" s="81"/>
      <c r="H10" s="85"/>
      <c r="I10" s="85"/>
      <c r="J10" s="86"/>
      <c r="M10" s="87"/>
    </row>
    <row r="11" spans="1:13" s="16" customFormat="1" ht="26.25" customHeight="1" x14ac:dyDescent="0.2">
      <c r="A11" s="152" t="s">
        <v>81</v>
      </c>
      <c r="B11" s="152"/>
      <c r="C11" s="152"/>
      <c r="D11" s="152"/>
      <c r="E11" s="152"/>
      <c r="F11" s="152"/>
      <c r="G11" s="152"/>
      <c r="H11" s="152"/>
      <c r="I11" s="152"/>
      <c r="J11" s="152"/>
      <c r="M11" s="87"/>
    </row>
  </sheetData>
  <mergeCells count="5">
    <mergeCell ref="B3:D3"/>
    <mergeCell ref="E3:G3"/>
    <mergeCell ref="H3:J3"/>
    <mergeCell ref="A1:G1"/>
    <mergeCell ref="A11:J11"/>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GridLines="0" zoomScaleNormal="100" zoomScaleSheetLayoutView="75" workbookViewId="0">
      <selection activeCell="B18" sqref="B18"/>
    </sheetView>
  </sheetViews>
  <sheetFormatPr baseColWidth="10" defaultRowHeight="14.25" x14ac:dyDescent="0.2"/>
  <cols>
    <col min="1" max="1" width="21.5703125" style="31" customWidth="1"/>
    <col min="2" max="2" width="12" style="31" customWidth="1"/>
    <col min="3" max="3" width="9" style="31" customWidth="1"/>
    <col min="4" max="4" width="15" style="31" customWidth="1"/>
    <col min="5" max="16384" width="11.42578125" style="32"/>
  </cols>
  <sheetData>
    <row r="1" spans="1:18" ht="28.5" customHeight="1" x14ac:dyDescent="0.2">
      <c r="A1" s="155" t="s">
        <v>74</v>
      </c>
      <c r="B1" s="156"/>
      <c r="C1" s="156"/>
      <c r="D1" s="156"/>
    </row>
    <row r="2" spans="1:18" s="33" customFormat="1" ht="42.75" customHeight="1" x14ac:dyDescent="0.2">
      <c r="A2" s="157" t="s">
        <v>6</v>
      </c>
      <c r="B2" s="158" t="s">
        <v>73</v>
      </c>
      <c r="C2" s="159" t="s">
        <v>59</v>
      </c>
      <c r="D2" s="160"/>
    </row>
    <row r="3" spans="1:18" s="34" customFormat="1" ht="39.75" customHeight="1" x14ac:dyDescent="0.25">
      <c r="A3" s="157"/>
      <c r="B3" s="158"/>
      <c r="C3" s="43" t="s">
        <v>43</v>
      </c>
      <c r="D3" s="44" t="s">
        <v>61</v>
      </c>
      <c r="E3" s="35"/>
      <c r="F3" s="35"/>
      <c r="G3" s="35"/>
      <c r="H3" s="35"/>
      <c r="I3" s="35"/>
      <c r="J3" s="35"/>
      <c r="K3" s="35"/>
      <c r="L3" s="35"/>
      <c r="M3" s="35"/>
      <c r="N3" s="35"/>
      <c r="O3" s="35"/>
      <c r="P3" s="35"/>
      <c r="Q3" s="35"/>
      <c r="R3" s="35"/>
    </row>
    <row r="4" spans="1:18" s="33" customFormat="1" ht="13.5" customHeight="1" x14ac:dyDescent="0.25">
      <c r="A4" s="41" t="s">
        <v>7</v>
      </c>
      <c r="B4" s="78">
        <v>3754</v>
      </c>
      <c r="C4" s="45">
        <v>192</v>
      </c>
      <c r="D4" s="131">
        <f>C4/B4*100</f>
        <v>5.1145444858817255</v>
      </c>
      <c r="E4" s="99"/>
    </row>
    <row r="5" spans="1:18" s="33" customFormat="1" ht="13.5" customHeight="1" x14ac:dyDescent="0.25">
      <c r="A5" s="41" t="s">
        <v>8</v>
      </c>
      <c r="B5" s="78">
        <v>3547.4963503649633</v>
      </c>
      <c r="C5" s="45">
        <v>73</v>
      </c>
      <c r="D5" s="131">
        <f t="shared" ref="D5:D18" si="0">C5/B5*100</f>
        <v>2.0577892911007458</v>
      </c>
      <c r="E5" s="99"/>
    </row>
    <row r="6" spans="1:18" s="33" customFormat="1" ht="13.5" customHeight="1" x14ac:dyDescent="0.25">
      <c r="A6" s="41" t="s">
        <v>9</v>
      </c>
      <c r="B6" s="78">
        <v>2869.8686131386862</v>
      </c>
      <c r="C6" s="42">
        <v>-13</v>
      </c>
      <c r="D6" s="132">
        <f t="shared" si="0"/>
        <v>-0.45298240973416215</v>
      </c>
      <c r="E6" s="99"/>
    </row>
    <row r="7" spans="1:18" s="33" customFormat="1" ht="13.5" customHeight="1" x14ac:dyDescent="0.25">
      <c r="A7" s="41" t="s">
        <v>10</v>
      </c>
      <c r="B7" s="78">
        <v>952.24957021672355</v>
      </c>
      <c r="C7" s="42">
        <v>3</v>
      </c>
      <c r="D7" s="132">
        <f t="shared" si="0"/>
        <v>0.31504346064627015</v>
      </c>
      <c r="E7" s="99"/>
    </row>
    <row r="8" spans="1:18" s="37" customFormat="1" ht="13.5" customHeight="1" x14ac:dyDescent="0.25">
      <c r="A8" s="41" t="s">
        <v>11</v>
      </c>
      <c r="B8" s="78">
        <v>1460</v>
      </c>
      <c r="C8" s="42">
        <v>-3</v>
      </c>
      <c r="D8" s="132">
        <f t="shared" si="0"/>
        <v>-0.20547945205479451</v>
      </c>
      <c r="E8" s="100"/>
      <c r="F8" s="36"/>
      <c r="G8" s="36"/>
      <c r="H8" s="36"/>
      <c r="I8" s="36"/>
      <c r="J8" s="36"/>
      <c r="K8" s="36"/>
      <c r="L8" s="36"/>
      <c r="M8" s="36"/>
      <c r="N8" s="36"/>
      <c r="O8" s="36"/>
      <c r="P8" s="36"/>
      <c r="Q8" s="36"/>
      <c r="R8" s="36"/>
    </row>
    <row r="9" spans="1:18" s="37" customFormat="1" ht="25.5" customHeight="1" x14ac:dyDescent="0.25">
      <c r="A9" s="41" t="s">
        <v>53</v>
      </c>
      <c r="B9" s="78">
        <v>3137.0474452554745</v>
      </c>
      <c r="C9" s="42">
        <v>8</v>
      </c>
      <c r="D9" s="132">
        <f t="shared" si="0"/>
        <v>0.25501686345545521</v>
      </c>
      <c r="E9" s="100"/>
      <c r="F9" s="36"/>
      <c r="G9" s="36"/>
      <c r="H9" s="36"/>
      <c r="I9" s="36"/>
      <c r="J9" s="36"/>
      <c r="K9" s="36"/>
      <c r="L9" s="36"/>
      <c r="M9" s="36"/>
      <c r="N9" s="36"/>
      <c r="O9" s="36"/>
      <c r="P9" s="36"/>
      <c r="Q9" s="36"/>
      <c r="R9" s="36"/>
    </row>
    <row r="10" spans="1:18" s="33" customFormat="1" ht="13.5" customHeight="1" x14ac:dyDescent="0.25">
      <c r="A10" s="41" t="s">
        <v>12</v>
      </c>
      <c r="B10" s="78">
        <v>317.98540145985402</v>
      </c>
      <c r="C10" s="42">
        <v>8</v>
      </c>
      <c r="D10" s="132">
        <f t="shared" si="0"/>
        <v>2.5158387659535397</v>
      </c>
      <c r="E10" s="99"/>
    </row>
    <row r="11" spans="1:18" s="33" customFormat="1" ht="13.5" customHeight="1" x14ac:dyDescent="0.25">
      <c r="A11" s="41" t="s">
        <v>13</v>
      </c>
      <c r="B11" s="78">
        <v>10530</v>
      </c>
      <c r="C11" s="42">
        <v>115</v>
      </c>
      <c r="D11" s="132">
        <f t="shared" si="0"/>
        <v>1.0921177587844255</v>
      </c>
      <c r="E11" s="99"/>
    </row>
    <row r="12" spans="1:18" s="33" customFormat="1" ht="13.5" customHeight="1" x14ac:dyDescent="0.25">
      <c r="A12" s="41" t="s">
        <v>14</v>
      </c>
      <c r="B12" s="78">
        <v>489</v>
      </c>
      <c r="C12" s="45">
        <v>-7</v>
      </c>
      <c r="D12" s="131">
        <f t="shared" si="0"/>
        <v>-1.4314928425357873</v>
      </c>
      <c r="E12" s="99"/>
    </row>
    <row r="13" spans="1:18" s="33" customFormat="1" ht="13.5" customHeight="1" x14ac:dyDescent="0.25">
      <c r="A13" s="41" t="s">
        <v>15</v>
      </c>
      <c r="B13" s="78">
        <v>1548</v>
      </c>
      <c r="C13" s="45">
        <v>-45</v>
      </c>
      <c r="D13" s="131">
        <f t="shared" si="0"/>
        <v>-2.9069767441860463</v>
      </c>
      <c r="E13" s="99"/>
    </row>
    <row r="14" spans="1:18" s="33" customFormat="1" ht="13.5" customHeight="1" x14ac:dyDescent="0.25">
      <c r="A14" s="41" t="s">
        <v>16</v>
      </c>
      <c r="B14" s="78">
        <v>1653.1861313868612</v>
      </c>
      <c r="C14" s="42">
        <v>28</v>
      </c>
      <c r="D14" s="132">
        <f t="shared" si="0"/>
        <v>1.6936991829535095</v>
      </c>
      <c r="E14" s="99"/>
    </row>
    <row r="15" spans="1:18" s="54" customFormat="1" ht="13.5" customHeight="1" x14ac:dyDescent="0.25">
      <c r="A15" s="56" t="s">
        <v>19</v>
      </c>
      <c r="B15" s="79">
        <f>SUM(B4:B14)</f>
        <v>30258.833511822562</v>
      </c>
      <c r="C15" s="79">
        <f>SUM(C4:C14)</f>
        <v>359</v>
      </c>
      <c r="D15" s="133">
        <f t="shared" si="0"/>
        <v>1.1864304017527096</v>
      </c>
      <c r="E15" s="101"/>
      <c r="F15" s="53"/>
      <c r="G15" s="53"/>
      <c r="H15" s="53"/>
      <c r="I15" s="53"/>
      <c r="J15" s="53"/>
      <c r="K15" s="53"/>
      <c r="L15" s="53"/>
      <c r="M15" s="53"/>
      <c r="N15" s="53"/>
      <c r="O15" s="53"/>
      <c r="P15" s="53"/>
      <c r="Q15" s="53"/>
      <c r="R15" s="53"/>
    </row>
    <row r="16" spans="1:18" s="37" customFormat="1" ht="27.75" customHeight="1" x14ac:dyDescent="0.25">
      <c r="A16" s="41" t="s">
        <v>54</v>
      </c>
      <c r="B16" s="80">
        <v>998.04744525547449</v>
      </c>
      <c r="C16" s="80">
        <v>-182</v>
      </c>
      <c r="D16" s="132"/>
      <c r="E16" s="36"/>
      <c r="F16" s="36"/>
      <c r="G16" s="36"/>
      <c r="H16" s="36"/>
      <c r="I16" s="36"/>
      <c r="J16" s="36"/>
      <c r="K16" s="36"/>
      <c r="L16" s="36"/>
      <c r="M16" s="36"/>
      <c r="N16" s="36"/>
      <c r="O16" s="36"/>
      <c r="P16" s="36"/>
      <c r="Q16" s="36"/>
      <c r="R16" s="36"/>
    </row>
    <row r="17" spans="1:18" s="37" customFormat="1" ht="15" customHeight="1" x14ac:dyDescent="0.25">
      <c r="A17" s="41" t="s">
        <v>17</v>
      </c>
      <c r="B17" s="134">
        <v>24.519042921965593</v>
      </c>
      <c r="C17" s="134"/>
      <c r="D17" s="132"/>
      <c r="E17" s="36"/>
      <c r="F17" s="36"/>
      <c r="G17" s="36"/>
      <c r="H17" s="36"/>
      <c r="I17" s="36"/>
      <c r="J17" s="36"/>
      <c r="K17" s="36"/>
      <c r="L17" s="36"/>
      <c r="M17" s="36"/>
      <c r="N17" s="36"/>
      <c r="O17" s="36"/>
      <c r="P17" s="36"/>
      <c r="Q17" s="36"/>
      <c r="R17" s="36"/>
    </row>
    <row r="18" spans="1:18" s="38" customFormat="1" ht="18" customHeight="1" x14ac:dyDescent="0.25">
      <c r="A18" s="52" t="s">
        <v>18</v>
      </c>
      <c r="B18" s="135">
        <v>31281.4</v>
      </c>
      <c r="C18" s="135">
        <f>C16+C15</f>
        <v>177</v>
      </c>
      <c r="D18" s="133">
        <f t="shared" si="0"/>
        <v>0.56583145255647127</v>
      </c>
      <c r="G18" s="127"/>
    </row>
    <row r="19" spans="1:18" s="38" customFormat="1" ht="15.75" customHeight="1" x14ac:dyDescent="0.25">
      <c r="A19" s="153" t="s">
        <v>60</v>
      </c>
      <c r="B19" s="153"/>
      <c r="C19" s="153"/>
      <c r="D19" s="153"/>
    </row>
    <row r="20" spans="1:18" s="38" customFormat="1" ht="25.5" customHeight="1" x14ac:dyDescent="0.25">
      <c r="A20" s="153" t="s">
        <v>68</v>
      </c>
      <c r="B20" s="153"/>
      <c r="C20" s="153"/>
      <c r="D20" s="153"/>
    </row>
    <row r="21" spans="1:18" s="16" customFormat="1" ht="26.25" customHeight="1" x14ac:dyDescent="0.25">
      <c r="A21" s="154" t="s">
        <v>75</v>
      </c>
      <c r="B21" s="154"/>
      <c r="C21" s="154"/>
      <c r="D21" s="154"/>
      <c r="E21" s="17"/>
      <c r="F21" s="17"/>
      <c r="G21" s="26"/>
      <c r="H21" s="26"/>
      <c r="I21" s="46"/>
      <c r="J21" s="47"/>
      <c r="K21" s="47"/>
      <c r="L21" s="47"/>
      <c r="M21" s="47"/>
      <c r="N21" s="47"/>
    </row>
    <row r="22" spans="1:18" s="16" customFormat="1" ht="12.75" x14ac:dyDescent="0.2">
      <c r="A22" s="154" t="s">
        <v>62</v>
      </c>
      <c r="B22" s="154"/>
      <c r="C22" s="154"/>
      <c r="D22" s="154"/>
      <c r="E22" s="25"/>
      <c r="F22" s="25"/>
      <c r="G22" s="25"/>
      <c r="H22" s="25"/>
      <c r="I22" s="25"/>
      <c r="J22" s="25"/>
      <c r="K22" s="25"/>
      <c r="L22" s="25"/>
      <c r="M22" s="25"/>
      <c r="N22" s="25"/>
      <c r="O22" s="25"/>
      <c r="P22" s="25"/>
      <c r="Q22" s="25"/>
      <c r="R22" s="25"/>
    </row>
    <row r="23" spans="1:18" s="16" customFormat="1" ht="12" x14ac:dyDescent="0.2">
      <c r="A23" s="24"/>
      <c r="B23" s="39"/>
      <c r="C23" s="40"/>
      <c r="D23" s="39"/>
      <c r="E23" s="25"/>
      <c r="F23" s="25"/>
      <c r="G23" s="25"/>
      <c r="H23" s="25"/>
      <c r="I23" s="25"/>
      <c r="J23" s="25"/>
      <c r="K23" s="25"/>
      <c r="L23" s="25"/>
      <c r="M23" s="25"/>
      <c r="N23" s="25"/>
      <c r="O23" s="25"/>
      <c r="P23" s="25"/>
      <c r="Q23" s="25"/>
      <c r="R23" s="25"/>
    </row>
    <row r="24" spans="1:18" ht="55.5" customHeight="1" x14ac:dyDescent="0.2">
      <c r="A24" s="153" t="s">
        <v>82</v>
      </c>
      <c r="B24" s="153"/>
      <c r="C24" s="153"/>
      <c r="D24" s="153"/>
    </row>
  </sheetData>
  <mergeCells count="9">
    <mergeCell ref="A24:D24"/>
    <mergeCell ref="A21:D21"/>
    <mergeCell ref="A22:D22"/>
    <mergeCell ref="A1:D1"/>
    <mergeCell ref="A2:A3"/>
    <mergeCell ref="B2:B3"/>
    <mergeCell ref="C2:D2"/>
    <mergeCell ref="A19:D19"/>
    <mergeCell ref="A20:D20"/>
  </mergeCells>
  <pageMargins left="0.39370078740157483" right="0.19685039370078741"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showGridLines="0" zoomScaleNormal="100" zoomScaleSheetLayoutView="75" workbookViewId="0">
      <selection activeCell="K4" sqref="K4"/>
    </sheetView>
  </sheetViews>
  <sheetFormatPr baseColWidth="10" defaultRowHeight="14.25" x14ac:dyDescent="0.2"/>
  <cols>
    <col min="1" max="1" width="18.85546875" style="92" customWidth="1"/>
    <col min="2" max="3" width="8.7109375" style="92" customWidth="1"/>
    <col min="4" max="4" width="11.140625" style="92" customWidth="1"/>
    <col min="5" max="6" width="8.5703125" style="92" customWidth="1"/>
    <col min="7" max="7" width="11.140625" style="92" customWidth="1"/>
    <col min="8" max="9" width="9" style="92" customWidth="1"/>
    <col min="10" max="10" width="11.28515625" style="92" customWidth="1"/>
    <col min="11" max="11" width="7.7109375" style="32" customWidth="1"/>
    <col min="12" max="12" width="11.5703125" style="32" customWidth="1"/>
    <col min="13" max="16384" width="11.42578125" style="32"/>
  </cols>
  <sheetData>
    <row r="1" spans="1:10" s="115" customFormat="1" ht="15" x14ac:dyDescent="0.2">
      <c r="A1" s="114" t="s">
        <v>72</v>
      </c>
      <c r="B1" s="88"/>
      <c r="C1" s="88"/>
      <c r="D1" s="88"/>
      <c r="E1" s="88"/>
      <c r="F1" s="88"/>
      <c r="G1" s="88"/>
      <c r="H1" s="88"/>
      <c r="I1" s="88"/>
      <c r="J1" s="88"/>
    </row>
    <row r="2" spans="1:10" s="115" customFormat="1" ht="28.5" customHeight="1" x14ac:dyDescent="0.2">
      <c r="A2" s="109"/>
      <c r="B2" s="148" t="s">
        <v>63</v>
      </c>
      <c r="C2" s="144"/>
      <c r="D2" s="144"/>
      <c r="E2" s="145" t="s">
        <v>38</v>
      </c>
      <c r="F2" s="144"/>
      <c r="G2" s="144"/>
      <c r="H2" s="159" t="s">
        <v>35</v>
      </c>
      <c r="I2" s="144"/>
      <c r="J2" s="146"/>
    </row>
    <row r="3" spans="1:10" s="115" customFormat="1" ht="25.5" x14ac:dyDescent="0.2">
      <c r="A3" s="108" t="s">
        <v>55</v>
      </c>
      <c r="B3" s="93" t="s">
        <v>33</v>
      </c>
      <c r="C3" s="43" t="s">
        <v>34</v>
      </c>
      <c r="D3" s="116" t="s">
        <v>21</v>
      </c>
      <c r="E3" s="43" t="s">
        <v>33</v>
      </c>
      <c r="F3" s="43" t="s">
        <v>34</v>
      </c>
      <c r="G3" s="116" t="s">
        <v>21</v>
      </c>
      <c r="H3" s="43" t="s">
        <v>33</v>
      </c>
      <c r="I3" s="43" t="s">
        <v>34</v>
      </c>
      <c r="J3" s="117" t="s">
        <v>21</v>
      </c>
    </row>
    <row r="4" spans="1:10" s="115" customFormat="1" x14ac:dyDescent="0.2">
      <c r="A4" s="91" t="s">
        <v>23</v>
      </c>
      <c r="B4" s="118">
        <v>64.652821520871228</v>
      </c>
      <c r="C4" s="118">
        <v>64.039205278278317</v>
      </c>
      <c r="D4" s="118">
        <v>64.442070147831132</v>
      </c>
      <c r="E4" s="118">
        <v>63.456442739726022</v>
      </c>
      <c r="F4" s="118">
        <v>62.963431180691451</v>
      </c>
      <c r="G4" s="118">
        <v>63.33245180871134</v>
      </c>
      <c r="H4" s="118">
        <v>64.089554674757665</v>
      </c>
      <c r="I4" s="118">
        <v>63.648014697337643</v>
      </c>
      <c r="J4" s="118">
        <v>63.955702004437413</v>
      </c>
    </row>
    <row r="5" spans="1:10" s="115" customFormat="1" x14ac:dyDescent="0.2">
      <c r="A5" s="91" t="s">
        <v>20</v>
      </c>
      <c r="B5" s="118">
        <v>62.416258343020829</v>
      </c>
      <c r="C5" s="118">
        <v>62.411876083404792</v>
      </c>
      <c r="D5" s="118">
        <v>62.413716632443524</v>
      </c>
      <c r="E5" s="118">
        <v>60.151313823163143</v>
      </c>
      <c r="F5" s="118">
        <v>61.871279933075392</v>
      </c>
      <c r="G5" s="118">
        <v>60.885240729998657</v>
      </c>
      <c r="H5" s="118">
        <v>61.324120711527797</v>
      </c>
      <c r="I5" s="118">
        <v>62.231217676024301</v>
      </c>
      <c r="J5" s="118">
        <v>61.793845956022686</v>
      </c>
    </row>
    <row r="6" spans="1:10" s="115" customFormat="1" x14ac:dyDescent="0.2">
      <c r="A6" s="119" t="s">
        <v>21</v>
      </c>
      <c r="B6" s="120">
        <v>63.753437604671817</v>
      </c>
      <c r="C6" s="120">
        <v>62.998193219793052</v>
      </c>
      <c r="D6" s="120">
        <v>63.402481216254351</v>
      </c>
      <c r="E6" s="120">
        <v>62.090943469033377</v>
      </c>
      <c r="F6" s="120">
        <v>62.297980885632363</v>
      </c>
      <c r="G6" s="120">
        <v>62.160386596285768</v>
      </c>
      <c r="H6" s="120">
        <v>62.963010705361576</v>
      </c>
      <c r="I6" s="120">
        <v>62.756546908646108</v>
      </c>
      <c r="J6" s="120">
        <v>62.878332005326193</v>
      </c>
    </row>
    <row r="7" spans="1:10" s="111" customFormat="1" ht="12.75" x14ac:dyDescent="0.2">
      <c r="A7" s="71" t="s">
        <v>42</v>
      </c>
      <c r="B7" s="15"/>
      <c r="C7" s="15"/>
      <c r="D7" s="15"/>
      <c r="E7" s="15"/>
      <c r="F7" s="15"/>
      <c r="G7" s="15"/>
      <c r="H7" s="15"/>
    </row>
    <row r="8" spans="1:10" s="115" customFormat="1" x14ac:dyDescent="0.2">
      <c r="A8" s="72" t="s">
        <v>62</v>
      </c>
      <c r="B8" s="121"/>
      <c r="C8" s="121"/>
      <c r="D8" s="121"/>
      <c r="E8" s="121"/>
      <c r="F8" s="121"/>
      <c r="G8" s="121"/>
      <c r="H8" s="121"/>
      <c r="I8" s="121"/>
      <c r="J8" s="121"/>
    </row>
    <row r="9" spans="1:10" ht="16.5" x14ac:dyDescent="0.2">
      <c r="B9" s="110"/>
      <c r="C9" s="110"/>
      <c r="D9" s="110"/>
      <c r="E9" s="110"/>
      <c r="F9" s="110"/>
      <c r="G9" s="110"/>
      <c r="H9" s="110"/>
      <c r="I9" s="110"/>
      <c r="J9" s="110"/>
    </row>
  </sheetData>
  <mergeCells count="3">
    <mergeCell ref="B2:D2"/>
    <mergeCell ref="E2:G2"/>
    <mergeCell ref="H2:J2"/>
  </mergeCells>
  <pageMargins left="0.25" right="0.25"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Méthodologie</vt:lpstr>
      <vt:lpstr>Graphique 1</vt:lpstr>
      <vt:lpstr>Graphique 2</vt:lpstr>
      <vt:lpstr>Tableau 1</vt:lpstr>
      <vt:lpstr>Tableau 2</vt:lpstr>
      <vt:lpstr>Tableau 3</vt:lpstr>
      <vt:lpstr>age retraite</vt:lpstr>
      <vt:lpstr>'age retraite'!Zone_d_impression</vt:lpstr>
      <vt:lpstr>'Graphique 1'!Zone_d_impression</vt:lpstr>
      <vt:lpstr>Méthodologie!Zone_d_impression</vt:lpstr>
      <vt:lpstr>'Tableau 1'!Zone_d_impression</vt:lpstr>
      <vt:lpstr>'Tableau 2'!Zone_d_impression</vt:lpstr>
      <vt:lpstr>'Tableau 3'!Zone_d_impression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dc:creator>
  <cp:lastModifiedBy>Administration centrale</cp:lastModifiedBy>
  <cp:lastPrinted>2019-09-20T10:54:03Z</cp:lastPrinted>
  <dcterms:created xsi:type="dcterms:W3CDTF">2016-10-03T12:52:58Z</dcterms:created>
  <dcterms:modified xsi:type="dcterms:W3CDTF">2019-09-23T12:08:44Z</dcterms:modified>
</cp:coreProperties>
</file>